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ubo\Downloads\"/>
    </mc:Choice>
  </mc:AlternateContent>
  <xr:revisionPtr revIDLastSave="0" documentId="13_ncr:1_{E3C1DAF7-E451-4686-B729-E3149F293D48}" xr6:coauthVersionLast="47" xr6:coauthVersionMax="47" xr10:uidLastSave="{00000000-0000-0000-0000-000000000000}"/>
  <bookViews>
    <workbookView xWindow="-120" yWindow="-120" windowWidth="20730" windowHeight="11040" xr2:uid="{A0BFF0B9-75F0-4D50-815D-5BC206716908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9" i="1" l="1"/>
  <c r="P59" i="1"/>
  <c r="O59" i="1"/>
  <c r="L59" i="1"/>
  <c r="K59" i="1"/>
  <c r="J59" i="1"/>
  <c r="I59" i="1"/>
  <c r="E59" i="1"/>
  <c r="D59" i="1"/>
  <c r="C59" i="1"/>
  <c r="B59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G38" i="1"/>
  <c r="D38" i="1"/>
  <c r="E40" i="1"/>
  <c r="F40" i="1"/>
  <c r="G39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D39" i="1"/>
  <c r="D37" i="1"/>
  <c r="D36" i="1"/>
  <c r="C35" i="1"/>
  <c r="C34" i="1"/>
  <c r="C33" i="1"/>
  <c r="C32" i="1"/>
  <c r="C31" i="1"/>
  <c r="C30" i="1"/>
  <c r="C29" i="1"/>
  <c r="C28" i="1"/>
  <c r="C27" i="1"/>
  <c r="C26" i="1"/>
  <c r="C25" i="1"/>
  <c r="V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U16" i="1"/>
  <c r="W16" i="1" s="1"/>
  <c r="X16" i="1" s="1"/>
  <c r="U15" i="1"/>
  <c r="W15" i="1" s="1"/>
  <c r="U14" i="1"/>
  <c r="W14" i="1" s="1"/>
  <c r="X14" i="1" s="1"/>
  <c r="U13" i="1"/>
  <c r="W13" i="1" s="1"/>
  <c r="X13" i="1" s="1"/>
  <c r="U12" i="1"/>
  <c r="W12" i="1" s="1"/>
  <c r="X12" i="1" s="1"/>
  <c r="U11" i="1"/>
  <c r="W11" i="1" s="1"/>
  <c r="X11" i="1" s="1"/>
  <c r="U10" i="1"/>
  <c r="W10" i="1" s="1"/>
  <c r="X10" i="1" s="1"/>
  <c r="U9" i="1"/>
  <c r="W9" i="1" s="1"/>
  <c r="X9" i="1" s="1"/>
  <c r="U8" i="1"/>
  <c r="W8" i="1" s="1"/>
  <c r="X8" i="1" s="1"/>
  <c r="U7" i="1"/>
  <c r="W7" i="1" s="1"/>
  <c r="X7" i="1" s="1"/>
  <c r="U6" i="1"/>
  <c r="B25" i="1" s="1"/>
  <c r="F59" i="1" l="1"/>
  <c r="C40" i="1"/>
  <c r="G40" i="1"/>
  <c r="D25" i="1"/>
  <c r="D27" i="1"/>
  <c r="B27" i="1"/>
  <c r="B31" i="1"/>
  <c r="D31" i="1" s="1"/>
  <c r="B35" i="1"/>
  <c r="D35" i="1" s="1"/>
  <c r="B30" i="1"/>
  <c r="D30" i="1" s="1"/>
  <c r="B28" i="1"/>
  <c r="D28" i="1" s="1"/>
  <c r="B32" i="1"/>
  <c r="D32" i="1" s="1"/>
  <c r="B26" i="1"/>
  <c r="B34" i="1"/>
  <c r="D34" i="1" s="1"/>
  <c r="B29" i="1"/>
  <c r="D29" i="1" s="1"/>
  <c r="B33" i="1"/>
  <c r="D33" i="1" s="1"/>
  <c r="U17" i="1"/>
  <c r="W17" i="1" s="1"/>
  <c r="W6" i="1"/>
  <c r="X6" i="1" s="1"/>
  <c r="B40" i="1" l="1"/>
  <c r="D26" i="1"/>
  <c r="D40" i="1" s="1"/>
</calcChain>
</file>

<file path=xl/sharedStrings.xml><?xml version="1.0" encoding="utf-8"?>
<sst xmlns="http://schemas.openxmlformats.org/spreadsheetml/2006/main" count="125" uniqueCount="93">
  <si>
    <t>DC</t>
  </si>
  <si>
    <t>PSDI</t>
  </si>
  <si>
    <t>PLI</t>
  </si>
  <si>
    <t>PRI</t>
  </si>
  <si>
    <t>SVP</t>
  </si>
  <si>
    <t>PCI</t>
  </si>
  <si>
    <t>PSI</t>
  </si>
  <si>
    <t>PNM</t>
  </si>
  <si>
    <t>MSI</t>
  </si>
  <si>
    <t>UP</t>
  </si>
  <si>
    <t>ADN</t>
  </si>
  <si>
    <t>Sardegna con due spighe</t>
  </si>
  <si>
    <t>EMR</t>
  </si>
  <si>
    <t>Tre Stelle - Pace Libertà Lavoro</t>
  </si>
  <si>
    <t>Corona Reale Nodo Sabaudo</t>
  </si>
  <si>
    <t>SIC</t>
  </si>
  <si>
    <t>Chiave</t>
  </si>
  <si>
    <t>SAR</t>
  </si>
  <si>
    <t>PIE</t>
  </si>
  <si>
    <t>LOM</t>
  </si>
  <si>
    <t>TTA</t>
  </si>
  <si>
    <t>VEN</t>
  </si>
  <si>
    <t>FVG</t>
  </si>
  <si>
    <t>LIG</t>
  </si>
  <si>
    <t>1DC+2PRI</t>
  </si>
  <si>
    <t>IND</t>
  </si>
  <si>
    <t>INDSIN</t>
  </si>
  <si>
    <t>TOS</t>
  </si>
  <si>
    <t>UMB</t>
  </si>
  <si>
    <t>MAR</t>
  </si>
  <si>
    <t>LAZ</t>
  </si>
  <si>
    <t>ABM</t>
  </si>
  <si>
    <t>CAM</t>
  </si>
  <si>
    <t>PUG</t>
  </si>
  <si>
    <t>BAS</t>
  </si>
  <si>
    <t>CAL</t>
  </si>
  <si>
    <t>VDA</t>
  </si>
  <si>
    <t>TOTALE</t>
  </si>
  <si>
    <t>SENATO</t>
  </si>
  <si>
    <t>Testa Garibaldi</t>
  </si>
  <si>
    <t>Proprio</t>
  </si>
  <si>
    <t>DC+PRI</t>
  </si>
  <si>
    <t>3STE</t>
  </si>
  <si>
    <t>CHIAV</t>
  </si>
  <si>
    <t>CORON</t>
  </si>
  <si>
    <t>tRESpighe</t>
  </si>
  <si>
    <t>testa</t>
  </si>
  <si>
    <t>3spighe</t>
  </si>
  <si>
    <t>DATI DA ELIGENDO</t>
  </si>
  <si>
    <t>L'assegnazione degli eletti in liste particolari (colorate) è basata sulla distribuzione dei seggi del Senato per regione</t>
  </si>
  <si>
    <t>https://it.wikipedia.org/wiki/Elezioni_politiche_in_Italia_del_1953_per_circoscrizione_(Senato_della_Repubblica)</t>
  </si>
  <si>
    <t>Da sopra</t>
  </si>
  <si>
    <t>Senato</t>
  </si>
  <si>
    <t>Camera</t>
  </si>
  <si>
    <t>Totale</t>
  </si>
  <si>
    <t>PDCI</t>
  </si>
  <si>
    <t>senatori vita</t>
  </si>
  <si>
    <t>II Legislatura</t>
  </si>
  <si>
    <t xml:space="preserve">Misto  </t>
  </si>
  <si>
    <t>LibSocRep</t>
  </si>
  <si>
    <t>Canevari</t>
  </si>
  <si>
    <t>Schiavi</t>
  </si>
  <si>
    <t>Amadeo</t>
  </si>
  <si>
    <t>Battaglia</t>
  </si>
  <si>
    <t>Carmagola</t>
  </si>
  <si>
    <t>Dardanelli</t>
  </si>
  <si>
    <t>Einaudi</t>
  </si>
  <si>
    <t>Avita</t>
  </si>
  <si>
    <t>Granzotto</t>
  </si>
  <si>
    <t>Pannullo</t>
  </si>
  <si>
    <t>Perrier</t>
  </si>
  <si>
    <t>Pellicci</t>
  </si>
  <si>
    <t>Stagno</t>
  </si>
  <si>
    <t>IndSin</t>
  </si>
  <si>
    <t>Mole</t>
  </si>
  <si>
    <t>Cerabona</t>
  </si>
  <si>
    <t>Nasi</t>
  </si>
  <si>
    <t>Angrisani</t>
  </si>
  <si>
    <t>Grammatico</t>
  </si>
  <si>
    <t>Leone</t>
  </si>
  <si>
    <t>Russo</t>
  </si>
  <si>
    <t>Saggio</t>
  </si>
  <si>
    <t>Smith</t>
  </si>
  <si>
    <t>Spagna</t>
  </si>
  <si>
    <t>Misto</t>
  </si>
  <si>
    <t>Mastrosimone</t>
  </si>
  <si>
    <t>Bosia</t>
  </si>
  <si>
    <t>Braitte</t>
  </si>
  <si>
    <t>De Marsico</t>
  </si>
  <si>
    <t>Taddei</t>
  </si>
  <si>
    <t>Savarino</t>
  </si>
  <si>
    <t>Raffeiner</t>
  </si>
  <si>
    <t>Merzagora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</si>
</sst>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66FF66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0" fillId="0" borderId="0" xfId="0" applyFont="1"/>
    <xf numFmtId="0" fontId="0" fillId="2" borderId="0" xfId="0" applyFill="1"/>
    <xf numFmtId="0" fontId="0" fillId="3" borderId="0" xfId="0" applyFill="1"/>
    <xf numFmtId="0" fontId="1" fillId="0" borderId="0" xfId="0" applyFont="1"/>
    <xf numFmtId="0" fontId="1" fillId="3" borderId="0" xfId="0" applyFont="1" applyFill="1"/>
    <xf numFmtId="0" fontId="0" fillId="4" borderId="0" xfId="0" applyFill="1"/>
    <xf numFmtId="0" fontId="1" fillId="4" borderId="0" xfId="0" applyFont="1" applyFill="1"/>
    <xf numFmtId="0" fontId="1" fillId="2" borderId="0" xfId="0" applyFont="1" applyFill="1"/>
    <xf numFmtId="0" fontId="0" fillId="0" borderId="0" xfId="0" applyFill="1"/>
    <xf numFmtId="0" fontId="3" fillId="0" borderId="0" xfId="0" applyFont="1"/>
    <xf numFmtId="0" fontId="0" fillId="0" borderId="0" xfId="0" applyAlignment="1">
      <alignment horizontal="center"/>
    </xf>
    <xf numFmtId="0" fontId="0" fillId="5" borderId="0" xfId="0" applyFill="1"/>
    <xf numFmtId="0" fontId="0" fillId="6" borderId="0" xfId="0" applyFill="1"/>
    <xf numFmtId="0" fontId="0" fillId="0" borderId="0" xfId="0" applyFill="1" applyAlignment="1">
      <alignment horizontal="center"/>
    </xf>
    <xf numFmtId="0" fontId="2" fillId="0" borderId="0" xfId="0" applyFont="1" applyFill="1"/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FFCC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771B4-75E7-46DB-BF04-5920C3149297}">
  <dimension ref="A1:AE59"/>
  <sheetViews>
    <sheetView tabSelected="1" topLeftCell="A20" workbookViewId="0">
      <selection activeCell="O58" sqref="O58"/>
    </sheetView>
  </sheetViews>
  <sheetFormatPr defaultRowHeight="15" x14ac:dyDescent="0.25"/>
  <cols>
    <col min="4" max="4" width="6.42578125" style="1" customWidth="1"/>
    <col min="5" max="5" width="6.28515625" customWidth="1"/>
    <col min="6" max="6" width="6.85546875" bestFit="1" customWidth="1"/>
    <col min="7" max="7" width="6.5703125" style="1" bestFit="1" customWidth="1"/>
    <col min="8" max="8" width="6.42578125" customWidth="1"/>
    <col min="9" max="9" width="5.5703125" customWidth="1"/>
    <col min="10" max="10" width="5.140625" bestFit="1" customWidth="1"/>
    <col min="11" max="11" width="5.28515625" style="1" bestFit="1" customWidth="1"/>
    <col min="12" max="12" width="6.140625" customWidth="1"/>
    <col min="13" max="13" width="5.140625" bestFit="1" customWidth="1"/>
    <col min="14" max="14" width="7" bestFit="1" customWidth="1"/>
    <col min="15" max="15" width="4.7109375" bestFit="1" customWidth="1"/>
    <col min="16" max="16" width="4.42578125" style="1" bestFit="1" customWidth="1"/>
    <col min="17" max="17" width="5.140625" bestFit="1" customWidth="1"/>
    <col min="18" max="18" width="4.28515625" bestFit="1" customWidth="1"/>
    <col min="19" max="19" width="4.42578125" bestFit="1" customWidth="1"/>
    <col min="20" max="20" width="4.85546875" bestFit="1" customWidth="1"/>
    <col min="21" max="21" width="7.5703125" bestFit="1" customWidth="1"/>
    <col min="25" max="25" width="7.28515625" bestFit="1" customWidth="1"/>
    <col min="26" max="26" width="5" bestFit="1" customWidth="1"/>
    <col min="27" max="27" width="4.42578125" bestFit="1" customWidth="1"/>
    <col min="28" max="28" width="6.5703125" bestFit="1" customWidth="1"/>
    <col min="29" max="29" width="7.5703125" bestFit="1" customWidth="1"/>
    <col min="30" max="30" width="5.42578125" bestFit="1" customWidth="1"/>
    <col min="31" max="31" width="7.85546875" bestFit="1" customWidth="1"/>
  </cols>
  <sheetData>
    <row r="1" spans="1:31" ht="23.25" x14ac:dyDescent="0.35">
      <c r="A1" s="11" t="s">
        <v>48</v>
      </c>
    </row>
    <row r="2" spans="1:31" s="2" customFormat="1" x14ac:dyDescent="0.25">
      <c r="A2" s="1" t="s">
        <v>49</v>
      </c>
      <c r="D2" s="1"/>
      <c r="G2" s="1"/>
      <c r="K2" s="1"/>
      <c r="P2" s="1"/>
    </row>
    <row r="3" spans="1:31" s="2" customFormat="1" x14ac:dyDescent="0.25">
      <c r="A3" s="1" t="s">
        <v>50</v>
      </c>
      <c r="D3" s="1"/>
      <c r="G3" s="1"/>
      <c r="K3" s="1"/>
      <c r="P3" s="1"/>
    </row>
    <row r="4" spans="1:31" x14ac:dyDescent="0.25">
      <c r="H4" s="5"/>
      <c r="M4" s="5" t="s">
        <v>25</v>
      </c>
      <c r="R4" s="5" t="s">
        <v>25</v>
      </c>
      <c r="S4" s="5" t="s">
        <v>25</v>
      </c>
    </row>
    <row r="5" spans="1:31" x14ac:dyDescent="0.25">
      <c r="B5" t="s">
        <v>18</v>
      </c>
      <c r="C5" t="s">
        <v>19</v>
      </c>
      <c r="D5" s="1" t="s">
        <v>20</v>
      </c>
      <c r="E5" t="s">
        <v>21</v>
      </c>
      <c r="F5" t="s">
        <v>22</v>
      </c>
      <c r="G5" s="1" t="s">
        <v>23</v>
      </c>
      <c r="H5" t="s">
        <v>12</v>
      </c>
      <c r="I5" t="s">
        <v>27</v>
      </c>
      <c r="J5" t="s">
        <v>28</v>
      </c>
      <c r="K5" s="1" t="s">
        <v>29</v>
      </c>
      <c r="L5" t="s">
        <v>30</v>
      </c>
      <c r="M5" t="s">
        <v>31</v>
      </c>
      <c r="N5" t="s">
        <v>32</v>
      </c>
      <c r="O5" t="s">
        <v>33</v>
      </c>
      <c r="P5" s="1" t="s">
        <v>34</v>
      </c>
      <c r="Q5" t="s">
        <v>35</v>
      </c>
      <c r="R5" t="s">
        <v>15</v>
      </c>
      <c r="S5" t="s">
        <v>17</v>
      </c>
      <c r="T5" t="s">
        <v>36</v>
      </c>
      <c r="U5" s="1" t="s">
        <v>37</v>
      </c>
      <c r="V5" t="s">
        <v>32</v>
      </c>
      <c r="W5" t="s">
        <v>37</v>
      </c>
      <c r="X5" t="s">
        <v>40</v>
      </c>
      <c r="Y5" t="s">
        <v>41</v>
      </c>
      <c r="Z5" t="s">
        <v>42</v>
      </c>
      <c r="AA5" t="s">
        <v>17</v>
      </c>
      <c r="AB5" t="s">
        <v>43</v>
      </c>
      <c r="AC5" t="s">
        <v>44</v>
      </c>
      <c r="AD5" t="s">
        <v>46</v>
      </c>
      <c r="AE5" t="s">
        <v>47</v>
      </c>
    </row>
    <row r="6" spans="1:31" x14ac:dyDescent="0.25">
      <c r="A6" t="s">
        <v>0</v>
      </c>
      <c r="B6">
        <v>8</v>
      </c>
      <c r="C6">
        <v>16</v>
      </c>
      <c r="D6" s="1">
        <v>4</v>
      </c>
      <c r="E6">
        <v>12</v>
      </c>
      <c r="F6">
        <v>4</v>
      </c>
      <c r="G6" s="1">
        <v>4</v>
      </c>
      <c r="H6" s="5">
        <v>7</v>
      </c>
      <c r="I6">
        <v>6</v>
      </c>
      <c r="J6">
        <v>2</v>
      </c>
      <c r="K6" s="1">
        <v>4</v>
      </c>
      <c r="L6">
        <v>8</v>
      </c>
      <c r="M6">
        <v>5</v>
      </c>
      <c r="N6">
        <v>9</v>
      </c>
      <c r="O6">
        <v>7</v>
      </c>
      <c r="P6" s="1">
        <v>3</v>
      </c>
      <c r="Q6">
        <v>5</v>
      </c>
      <c r="R6">
        <v>8</v>
      </c>
      <c r="S6">
        <v>4</v>
      </c>
      <c r="T6">
        <v>1</v>
      </c>
      <c r="U6">
        <f>SUM(B6:T6)</f>
        <v>117</v>
      </c>
      <c r="V6">
        <v>263</v>
      </c>
      <c r="W6" s="1">
        <f>V6+U6</f>
        <v>380</v>
      </c>
      <c r="X6">
        <f>W6-1</f>
        <v>379</v>
      </c>
      <c r="Y6">
        <v>1</v>
      </c>
    </row>
    <row r="7" spans="1:31" x14ac:dyDescent="0.25">
      <c r="A7" t="s">
        <v>5</v>
      </c>
      <c r="B7">
        <v>4</v>
      </c>
      <c r="C7">
        <v>6</v>
      </c>
      <c r="E7">
        <v>3</v>
      </c>
      <c r="F7">
        <v>1</v>
      </c>
      <c r="G7" s="1">
        <v>3</v>
      </c>
      <c r="H7">
        <v>7</v>
      </c>
      <c r="I7">
        <v>6</v>
      </c>
      <c r="J7">
        <v>2</v>
      </c>
      <c r="K7" s="1">
        <v>2</v>
      </c>
      <c r="L7">
        <v>4</v>
      </c>
      <c r="M7" s="8">
        <v>1</v>
      </c>
      <c r="N7">
        <v>3</v>
      </c>
      <c r="O7">
        <v>4</v>
      </c>
      <c r="P7" s="1">
        <v>2</v>
      </c>
      <c r="Q7">
        <v>2</v>
      </c>
      <c r="R7">
        <v>4</v>
      </c>
      <c r="S7" s="5">
        <v>1</v>
      </c>
      <c r="U7">
        <f t="shared" ref="U7:U16" si="0">SUM(B7:T7)</f>
        <v>55</v>
      </c>
      <c r="V7">
        <v>143</v>
      </c>
      <c r="W7" s="1">
        <f t="shared" ref="W7:W17" si="1">V7+U7</f>
        <v>198</v>
      </c>
      <c r="X7">
        <f>W7-S7-M7</f>
        <v>196</v>
      </c>
      <c r="Z7" s="10">
        <v>1</v>
      </c>
      <c r="AA7" s="10">
        <v>1</v>
      </c>
      <c r="AB7" s="10"/>
      <c r="AC7" s="10"/>
      <c r="AD7" s="10"/>
      <c r="AE7" s="10"/>
    </row>
    <row r="8" spans="1:31" x14ac:dyDescent="0.25">
      <c r="A8" t="s">
        <v>6</v>
      </c>
      <c r="B8">
        <v>2</v>
      </c>
      <c r="C8">
        <v>6</v>
      </c>
      <c r="E8">
        <v>3</v>
      </c>
      <c r="F8">
        <v>1</v>
      </c>
      <c r="G8" s="1">
        <v>1</v>
      </c>
      <c r="H8">
        <v>3</v>
      </c>
      <c r="I8">
        <v>3</v>
      </c>
      <c r="J8">
        <v>2</v>
      </c>
      <c r="K8" s="1">
        <v>1</v>
      </c>
      <c r="L8">
        <v>1</v>
      </c>
      <c r="M8" s="8">
        <v>1</v>
      </c>
      <c r="N8">
        <v>1</v>
      </c>
      <c r="O8">
        <v>1</v>
      </c>
      <c r="Q8">
        <v>1</v>
      </c>
      <c r="R8" s="9">
        <v>1</v>
      </c>
      <c r="S8" s="5">
        <v>1</v>
      </c>
      <c r="U8">
        <f t="shared" si="0"/>
        <v>29</v>
      </c>
      <c r="V8">
        <v>75</v>
      </c>
      <c r="W8" s="1">
        <f t="shared" si="1"/>
        <v>104</v>
      </c>
      <c r="X8">
        <f>W8-M8-R8-S8</f>
        <v>101</v>
      </c>
      <c r="Z8" s="10">
        <v>1</v>
      </c>
      <c r="AA8" s="10">
        <v>1</v>
      </c>
      <c r="AB8" s="10">
        <v>1</v>
      </c>
      <c r="AC8" s="10"/>
      <c r="AD8" s="10"/>
      <c r="AE8" s="10"/>
    </row>
    <row r="9" spans="1:31" x14ac:dyDescent="0.25">
      <c r="A9" t="s">
        <v>7</v>
      </c>
      <c r="B9">
        <v>1</v>
      </c>
      <c r="C9">
        <v>1</v>
      </c>
      <c r="L9">
        <v>1</v>
      </c>
      <c r="M9" s="6">
        <v>1</v>
      </c>
      <c r="N9">
        <v>5</v>
      </c>
      <c r="O9">
        <v>2</v>
      </c>
      <c r="P9" s="1">
        <v>1</v>
      </c>
      <c r="Q9">
        <v>1</v>
      </c>
      <c r="R9">
        <v>3</v>
      </c>
      <c r="U9">
        <f t="shared" si="0"/>
        <v>16</v>
      </c>
      <c r="V9">
        <v>40</v>
      </c>
      <c r="W9" s="1">
        <f t="shared" si="1"/>
        <v>56</v>
      </c>
      <c r="X9">
        <f>W9-M9</f>
        <v>55</v>
      </c>
      <c r="Z9" s="10"/>
      <c r="AA9" s="10"/>
      <c r="AB9" s="10"/>
      <c r="AC9" s="10">
        <v>1</v>
      </c>
      <c r="AD9" s="10"/>
      <c r="AE9" s="10"/>
    </row>
    <row r="10" spans="1:31" x14ac:dyDescent="0.25">
      <c r="A10" t="s">
        <v>1</v>
      </c>
      <c r="B10">
        <v>1</v>
      </c>
      <c r="C10">
        <v>1</v>
      </c>
      <c r="E10">
        <v>1</v>
      </c>
      <c r="H10">
        <v>1</v>
      </c>
      <c r="U10" s="4">
        <f t="shared" si="0"/>
        <v>4</v>
      </c>
      <c r="V10">
        <v>19</v>
      </c>
      <c r="W10" s="1">
        <f t="shared" si="1"/>
        <v>23</v>
      </c>
      <c r="X10">
        <f>W10</f>
        <v>23</v>
      </c>
      <c r="Z10" s="10"/>
      <c r="AA10" s="10"/>
      <c r="AB10" s="10"/>
      <c r="AC10" s="10"/>
      <c r="AD10" s="10"/>
      <c r="AE10" s="10"/>
    </row>
    <row r="11" spans="1:31" x14ac:dyDescent="0.25">
      <c r="A11" t="s">
        <v>2</v>
      </c>
      <c r="B11">
        <v>1</v>
      </c>
      <c r="N11">
        <v>1</v>
      </c>
      <c r="R11">
        <v>1</v>
      </c>
      <c r="U11">
        <f t="shared" si="0"/>
        <v>3</v>
      </c>
      <c r="V11">
        <v>13</v>
      </c>
      <c r="W11" s="1">
        <f t="shared" si="1"/>
        <v>16</v>
      </c>
      <c r="X11">
        <f>W11</f>
        <v>16</v>
      </c>
      <c r="Z11" s="10"/>
      <c r="AA11" s="10"/>
      <c r="AB11" s="10"/>
      <c r="AC11" s="10"/>
      <c r="AD11" s="10"/>
      <c r="AE11" s="10"/>
    </row>
    <row r="12" spans="1:31" x14ac:dyDescent="0.25">
      <c r="A12" t="s">
        <v>8</v>
      </c>
      <c r="C12">
        <v>1</v>
      </c>
      <c r="L12">
        <v>2</v>
      </c>
      <c r="N12">
        <v>1</v>
      </c>
      <c r="O12">
        <v>1</v>
      </c>
      <c r="Q12">
        <v>1</v>
      </c>
      <c r="R12">
        <v>3</v>
      </c>
      <c r="U12">
        <f t="shared" si="0"/>
        <v>9</v>
      </c>
      <c r="V12">
        <v>29</v>
      </c>
      <c r="W12" s="1">
        <f t="shared" si="1"/>
        <v>38</v>
      </c>
      <c r="X12">
        <f>W12</f>
        <v>38</v>
      </c>
      <c r="Z12" s="10"/>
      <c r="AA12" s="10"/>
      <c r="AB12" s="10"/>
      <c r="AC12" s="10"/>
      <c r="AD12" s="10"/>
      <c r="AE12" s="10"/>
    </row>
    <row r="13" spans="1:31" x14ac:dyDescent="0.25">
      <c r="A13" t="s">
        <v>4</v>
      </c>
      <c r="D13" s="1">
        <v>2</v>
      </c>
      <c r="U13">
        <f t="shared" si="0"/>
        <v>2</v>
      </c>
      <c r="V13">
        <v>3</v>
      </c>
      <c r="W13" s="1">
        <f t="shared" si="1"/>
        <v>5</v>
      </c>
      <c r="X13">
        <f>W13</f>
        <v>5</v>
      </c>
      <c r="Z13" s="10"/>
      <c r="AA13" s="10"/>
      <c r="AB13" s="10"/>
      <c r="AC13" s="10"/>
      <c r="AD13" s="10"/>
      <c r="AE13" s="10"/>
    </row>
    <row r="14" spans="1:31" x14ac:dyDescent="0.25">
      <c r="A14" t="s">
        <v>3</v>
      </c>
      <c r="H14" s="5">
        <v>2</v>
      </c>
      <c r="U14">
        <f t="shared" si="0"/>
        <v>2</v>
      </c>
      <c r="V14">
        <v>5</v>
      </c>
      <c r="W14" s="1">
        <f t="shared" si="1"/>
        <v>7</v>
      </c>
      <c r="X14">
        <f>W14-H14</f>
        <v>5</v>
      </c>
      <c r="Y14">
        <v>2</v>
      </c>
      <c r="Z14" s="10"/>
      <c r="AA14" s="10"/>
      <c r="AB14" s="10"/>
      <c r="AC14" s="10"/>
      <c r="AD14" s="10"/>
      <c r="AE14" s="10"/>
    </row>
    <row r="15" spans="1:31" x14ac:dyDescent="0.25">
      <c r="A15" t="s">
        <v>26</v>
      </c>
      <c r="H15" s="9">
        <v>1</v>
      </c>
      <c r="R15" s="8">
        <v>2</v>
      </c>
      <c r="U15">
        <f t="shared" si="0"/>
        <v>3</v>
      </c>
      <c r="W15" s="1">
        <f t="shared" si="1"/>
        <v>3</v>
      </c>
      <c r="X15">
        <v>0</v>
      </c>
      <c r="Z15" s="10"/>
      <c r="AA15" s="10"/>
      <c r="AB15" s="10"/>
      <c r="AC15" s="10"/>
      <c r="AD15" s="10">
        <v>2</v>
      </c>
      <c r="AE15" s="10">
        <v>1</v>
      </c>
    </row>
    <row r="16" spans="1:31" x14ac:dyDescent="0.25">
      <c r="A16" t="s">
        <v>10</v>
      </c>
      <c r="N16">
        <v>1</v>
      </c>
      <c r="U16">
        <f t="shared" si="0"/>
        <v>1</v>
      </c>
      <c r="W16" s="1">
        <f t="shared" si="1"/>
        <v>1</v>
      </c>
      <c r="X16">
        <f>W16</f>
        <v>1</v>
      </c>
      <c r="Z16" s="10"/>
      <c r="AA16" s="10"/>
      <c r="AB16" s="10"/>
      <c r="AC16" s="10"/>
      <c r="AD16" s="10"/>
      <c r="AE16" s="10"/>
    </row>
    <row r="17" spans="1:31" x14ac:dyDescent="0.25">
      <c r="A17" t="s">
        <v>38</v>
      </c>
      <c r="B17" s="1">
        <f>SUM(B6:B16)</f>
        <v>17</v>
      </c>
      <c r="C17" s="1">
        <f t="shared" ref="C17:V17" si="2">SUM(C6:C16)</f>
        <v>31</v>
      </c>
      <c r="D17" s="1">
        <f t="shared" si="2"/>
        <v>6</v>
      </c>
      <c r="E17" s="1">
        <f t="shared" si="2"/>
        <v>19</v>
      </c>
      <c r="F17" s="1">
        <f t="shared" si="2"/>
        <v>6</v>
      </c>
      <c r="G17" s="1">
        <f t="shared" si="2"/>
        <v>8</v>
      </c>
      <c r="H17" s="1">
        <f t="shared" si="2"/>
        <v>21</v>
      </c>
      <c r="I17" s="1">
        <f t="shared" si="2"/>
        <v>15</v>
      </c>
      <c r="J17" s="1">
        <f t="shared" si="2"/>
        <v>6</v>
      </c>
      <c r="K17" s="1">
        <f t="shared" si="2"/>
        <v>7</v>
      </c>
      <c r="L17" s="1">
        <f t="shared" si="2"/>
        <v>16</v>
      </c>
      <c r="M17" s="1">
        <f t="shared" si="2"/>
        <v>8</v>
      </c>
      <c r="N17" s="1">
        <f t="shared" si="2"/>
        <v>21</v>
      </c>
      <c r="O17" s="1">
        <f t="shared" si="2"/>
        <v>15</v>
      </c>
      <c r="P17" s="1">
        <f t="shared" si="2"/>
        <v>6</v>
      </c>
      <c r="Q17" s="1">
        <f t="shared" si="2"/>
        <v>10</v>
      </c>
      <c r="R17" s="1">
        <f t="shared" si="2"/>
        <v>22</v>
      </c>
      <c r="S17" s="1">
        <f t="shared" si="2"/>
        <v>6</v>
      </c>
      <c r="T17" s="1">
        <f t="shared" si="2"/>
        <v>1</v>
      </c>
      <c r="U17" s="1">
        <f t="shared" si="2"/>
        <v>241</v>
      </c>
      <c r="V17" s="1">
        <f t="shared" si="2"/>
        <v>590</v>
      </c>
      <c r="W17" s="1">
        <f t="shared" si="1"/>
        <v>831</v>
      </c>
      <c r="Z17" s="10"/>
      <c r="AA17" s="10"/>
      <c r="AB17" s="10"/>
      <c r="AC17" s="10"/>
      <c r="AD17" s="10"/>
      <c r="AE17" s="10"/>
    </row>
    <row r="19" spans="1:31" x14ac:dyDescent="0.25">
      <c r="H19" s="3">
        <v>1</v>
      </c>
      <c r="I19" t="s">
        <v>45</v>
      </c>
      <c r="M19" s="4">
        <v>1</v>
      </c>
      <c r="N19" t="s">
        <v>14</v>
      </c>
      <c r="U19" s="1"/>
    </row>
    <row r="20" spans="1:31" x14ac:dyDescent="0.25">
      <c r="H20" s="5">
        <v>3</v>
      </c>
      <c r="I20" s="5" t="s">
        <v>24</v>
      </c>
      <c r="M20" s="7">
        <v>2</v>
      </c>
      <c r="N20" t="s">
        <v>13</v>
      </c>
    </row>
    <row r="21" spans="1:31" x14ac:dyDescent="0.25">
      <c r="R21" s="7">
        <v>2</v>
      </c>
      <c r="S21" t="s">
        <v>39</v>
      </c>
    </row>
    <row r="22" spans="1:31" x14ac:dyDescent="0.25">
      <c r="R22" s="3">
        <v>1</v>
      </c>
      <c r="S22" t="s">
        <v>16</v>
      </c>
    </row>
    <row r="23" spans="1:31" x14ac:dyDescent="0.25">
      <c r="B23" s="12" t="s">
        <v>51</v>
      </c>
      <c r="C23" s="12"/>
      <c r="D23" s="12"/>
      <c r="E23" s="15" t="s">
        <v>57</v>
      </c>
      <c r="F23" s="15"/>
      <c r="G23" s="15"/>
      <c r="H23" s="10"/>
      <c r="I23" s="15"/>
      <c r="J23" s="15"/>
      <c r="K23" s="15"/>
      <c r="L23" s="10"/>
      <c r="M23" s="10"/>
      <c r="N23" s="10"/>
      <c r="O23" s="10"/>
      <c r="P23" s="16"/>
      <c r="Q23" s="10"/>
      <c r="S23" s="5">
        <v>2</v>
      </c>
      <c r="T23" t="s">
        <v>11</v>
      </c>
    </row>
    <row r="24" spans="1:31" x14ac:dyDescent="0.25">
      <c r="B24" t="s">
        <v>52</v>
      </c>
      <c r="C24" t="s">
        <v>53</v>
      </c>
      <c r="D24" s="1" t="s">
        <v>54</v>
      </c>
      <c r="E24" t="s">
        <v>52</v>
      </c>
      <c r="F24" t="s">
        <v>53</v>
      </c>
      <c r="G24" s="1" t="s">
        <v>54</v>
      </c>
      <c r="H24" s="10"/>
      <c r="I24" s="10"/>
      <c r="J24" s="10"/>
      <c r="K24" s="16"/>
      <c r="L24" s="10"/>
      <c r="M24" s="10"/>
      <c r="N24" s="10"/>
      <c r="O24" s="10"/>
      <c r="P24" s="16"/>
      <c r="Q24" s="10"/>
    </row>
    <row r="25" spans="1:31" x14ac:dyDescent="0.25">
      <c r="A25" t="s">
        <v>0</v>
      </c>
      <c r="B25">
        <f>U6</f>
        <v>117</v>
      </c>
      <c r="C25">
        <f>V6</f>
        <v>263</v>
      </c>
      <c r="D25" s="1">
        <f>C25+B25</f>
        <v>380</v>
      </c>
      <c r="E25" s="10">
        <v>110</v>
      </c>
      <c r="F25" s="10">
        <v>262</v>
      </c>
      <c r="G25" s="1">
        <f>F25+E25</f>
        <v>372</v>
      </c>
      <c r="H25" s="10">
        <f>D25-G25</f>
        <v>8</v>
      </c>
      <c r="I25" s="10"/>
      <c r="J25" s="10"/>
      <c r="K25" s="16"/>
      <c r="L25" s="10"/>
      <c r="M25" s="10"/>
      <c r="N25" s="10"/>
      <c r="O25" s="10"/>
      <c r="P25" s="16"/>
      <c r="Q25" s="10"/>
    </row>
    <row r="26" spans="1:31" x14ac:dyDescent="0.25">
      <c r="A26" t="s">
        <v>5</v>
      </c>
      <c r="B26">
        <f t="shared" ref="B26:B35" si="3">U7</f>
        <v>55</v>
      </c>
      <c r="C26">
        <f t="shared" ref="C26:C35" si="4">V7</f>
        <v>143</v>
      </c>
      <c r="D26" s="1">
        <f t="shared" ref="D26:D39" si="5">C26+B26</f>
        <v>198</v>
      </c>
      <c r="E26" s="10">
        <v>49</v>
      </c>
      <c r="F26" s="10">
        <v>143</v>
      </c>
      <c r="G26" s="1">
        <f t="shared" ref="G26:G39" si="6">F26+E26</f>
        <v>192</v>
      </c>
      <c r="H26" s="10">
        <f t="shared" ref="H26:H40" si="7">D26-G26</f>
        <v>6</v>
      </c>
      <c r="I26" s="10"/>
      <c r="J26" s="10"/>
      <c r="K26" s="16"/>
      <c r="L26" s="10"/>
      <c r="M26" s="10"/>
      <c r="N26" s="10"/>
      <c r="O26" s="10"/>
      <c r="P26" s="16"/>
      <c r="Q26" s="10"/>
    </row>
    <row r="27" spans="1:31" x14ac:dyDescent="0.25">
      <c r="A27" t="s">
        <v>6</v>
      </c>
      <c r="B27">
        <f t="shared" si="3"/>
        <v>29</v>
      </c>
      <c r="C27">
        <f t="shared" si="4"/>
        <v>75</v>
      </c>
      <c r="D27" s="1">
        <f t="shared" si="5"/>
        <v>104</v>
      </c>
      <c r="E27" s="10">
        <v>27</v>
      </c>
      <c r="F27" s="10">
        <v>75</v>
      </c>
      <c r="G27" s="1">
        <f t="shared" si="6"/>
        <v>102</v>
      </c>
      <c r="H27" s="10">
        <f t="shared" si="7"/>
        <v>2</v>
      </c>
      <c r="I27" s="10"/>
      <c r="J27" s="10"/>
      <c r="K27" s="16"/>
      <c r="L27" s="10"/>
      <c r="M27" s="10"/>
      <c r="N27" s="10"/>
      <c r="O27" s="10"/>
      <c r="P27" s="16"/>
      <c r="Q27" s="10"/>
    </row>
    <row r="28" spans="1:31" x14ac:dyDescent="0.25">
      <c r="A28" t="s">
        <v>7</v>
      </c>
      <c r="B28">
        <f t="shared" si="3"/>
        <v>16</v>
      </c>
      <c r="C28">
        <f t="shared" si="4"/>
        <v>40</v>
      </c>
      <c r="D28" s="1">
        <f t="shared" si="5"/>
        <v>56</v>
      </c>
      <c r="E28" s="10">
        <v>15</v>
      </c>
      <c r="F28" s="10">
        <v>38</v>
      </c>
      <c r="G28" s="1">
        <f t="shared" si="6"/>
        <v>53</v>
      </c>
      <c r="H28" s="10">
        <f t="shared" si="7"/>
        <v>3</v>
      </c>
      <c r="I28" s="10"/>
      <c r="J28" s="10"/>
      <c r="K28" s="16"/>
      <c r="L28" s="10"/>
      <c r="M28" s="10"/>
      <c r="N28" s="10"/>
      <c r="O28" s="10"/>
      <c r="P28" s="16"/>
      <c r="Q28" s="10"/>
    </row>
    <row r="29" spans="1:31" x14ac:dyDescent="0.25">
      <c r="A29" t="s">
        <v>1</v>
      </c>
      <c r="B29" s="13">
        <f t="shared" si="3"/>
        <v>4</v>
      </c>
      <c r="C29">
        <f t="shared" si="4"/>
        <v>19</v>
      </c>
      <c r="D29" s="1">
        <f t="shared" si="5"/>
        <v>23</v>
      </c>
      <c r="E29" s="10"/>
      <c r="F29" s="10">
        <v>19</v>
      </c>
      <c r="G29" s="1">
        <f t="shared" si="6"/>
        <v>19</v>
      </c>
      <c r="H29" s="10">
        <f t="shared" si="7"/>
        <v>4</v>
      </c>
      <c r="I29" s="10"/>
      <c r="J29" s="10"/>
      <c r="K29" s="16"/>
      <c r="L29" s="10"/>
      <c r="M29" s="10"/>
      <c r="N29" s="10"/>
      <c r="O29" s="10"/>
      <c r="P29" s="16"/>
      <c r="Q29" s="10"/>
    </row>
    <row r="30" spans="1:31" x14ac:dyDescent="0.25">
      <c r="A30" t="s">
        <v>2</v>
      </c>
      <c r="B30" s="13">
        <f t="shared" si="3"/>
        <v>3</v>
      </c>
      <c r="C30">
        <f t="shared" si="4"/>
        <v>13</v>
      </c>
      <c r="D30" s="1">
        <f t="shared" si="5"/>
        <v>16</v>
      </c>
      <c r="E30" s="10"/>
      <c r="F30" s="10">
        <v>14</v>
      </c>
      <c r="G30" s="1">
        <f t="shared" si="6"/>
        <v>14</v>
      </c>
      <c r="H30" s="10">
        <f t="shared" si="7"/>
        <v>2</v>
      </c>
      <c r="I30" s="10"/>
      <c r="J30" s="10"/>
      <c r="K30" s="16"/>
      <c r="L30" s="10"/>
      <c r="M30" s="10"/>
      <c r="N30" s="10"/>
      <c r="O30" s="10"/>
      <c r="P30" s="16"/>
      <c r="Q30" s="10"/>
    </row>
    <row r="31" spans="1:31" x14ac:dyDescent="0.25">
      <c r="A31" t="s">
        <v>8</v>
      </c>
      <c r="B31">
        <f t="shared" si="3"/>
        <v>9</v>
      </c>
      <c r="C31">
        <f t="shared" si="4"/>
        <v>29</v>
      </c>
      <c r="D31" s="1">
        <f t="shared" si="5"/>
        <v>38</v>
      </c>
      <c r="E31" s="10">
        <v>9</v>
      </c>
      <c r="F31" s="10">
        <v>29</v>
      </c>
      <c r="G31" s="1">
        <f t="shared" si="6"/>
        <v>38</v>
      </c>
      <c r="H31" s="10">
        <f t="shared" si="7"/>
        <v>0</v>
      </c>
      <c r="I31" s="10"/>
      <c r="J31" s="10"/>
      <c r="K31" s="16"/>
      <c r="L31" s="10"/>
      <c r="M31" s="10"/>
      <c r="N31" s="10"/>
      <c r="O31" s="10"/>
      <c r="P31" s="16"/>
      <c r="Q31" s="10"/>
    </row>
    <row r="32" spans="1:31" x14ac:dyDescent="0.25">
      <c r="A32" t="s">
        <v>4</v>
      </c>
      <c r="B32">
        <f t="shared" si="3"/>
        <v>2</v>
      </c>
      <c r="C32">
        <f t="shared" si="4"/>
        <v>3</v>
      </c>
      <c r="D32" s="1">
        <f t="shared" si="5"/>
        <v>5</v>
      </c>
      <c r="E32" s="10"/>
      <c r="F32" s="10"/>
      <c r="G32" s="1">
        <f t="shared" si="6"/>
        <v>0</v>
      </c>
      <c r="H32" s="10">
        <f t="shared" si="7"/>
        <v>5</v>
      </c>
      <c r="I32" s="10"/>
      <c r="J32" s="10"/>
      <c r="K32" s="16"/>
      <c r="L32" s="10"/>
      <c r="M32" s="10"/>
      <c r="N32" s="10"/>
      <c r="O32" s="10"/>
      <c r="P32" s="16"/>
      <c r="Q32" s="10"/>
    </row>
    <row r="33" spans="1:17" x14ac:dyDescent="0.25">
      <c r="A33" t="s">
        <v>3</v>
      </c>
      <c r="B33" s="13">
        <f t="shared" si="3"/>
        <v>2</v>
      </c>
      <c r="C33">
        <f t="shared" si="4"/>
        <v>5</v>
      </c>
      <c r="D33" s="1">
        <f t="shared" si="5"/>
        <v>7</v>
      </c>
      <c r="E33" s="10"/>
      <c r="F33" s="10"/>
      <c r="G33" s="1">
        <f t="shared" si="6"/>
        <v>0</v>
      </c>
      <c r="H33" s="10">
        <f t="shared" si="7"/>
        <v>7</v>
      </c>
      <c r="I33" s="10"/>
      <c r="J33" s="10"/>
      <c r="K33" s="16"/>
      <c r="L33" s="10"/>
      <c r="M33" s="10"/>
      <c r="N33" s="10"/>
      <c r="O33" s="10"/>
      <c r="P33" s="16"/>
      <c r="Q33" s="10"/>
    </row>
    <row r="34" spans="1:17" x14ac:dyDescent="0.25">
      <c r="A34" t="s">
        <v>26</v>
      </c>
      <c r="B34" s="14">
        <f t="shared" si="3"/>
        <v>3</v>
      </c>
      <c r="C34">
        <f t="shared" si="4"/>
        <v>0</v>
      </c>
      <c r="D34" s="1">
        <f t="shared" si="5"/>
        <v>3</v>
      </c>
      <c r="E34" s="14">
        <v>10</v>
      </c>
      <c r="F34" s="10"/>
      <c r="G34" s="1">
        <f t="shared" si="6"/>
        <v>10</v>
      </c>
      <c r="H34" s="10">
        <f t="shared" si="7"/>
        <v>-7</v>
      </c>
      <c r="I34" s="10"/>
      <c r="J34" s="10"/>
      <c r="K34" s="16"/>
      <c r="L34" s="10"/>
      <c r="M34" s="10"/>
      <c r="N34" s="10"/>
      <c r="O34" s="10"/>
      <c r="P34" s="16"/>
      <c r="Q34" s="10"/>
    </row>
    <row r="35" spans="1:17" x14ac:dyDescent="0.25">
      <c r="A35" t="s">
        <v>10</v>
      </c>
      <c r="B35" s="14">
        <f t="shared" si="3"/>
        <v>1</v>
      </c>
      <c r="C35">
        <f t="shared" si="4"/>
        <v>0</v>
      </c>
      <c r="D35" s="1">
        <f t="shared" si="5"/>
        <v>1</v>
      </c>
      <c r="E35" s="10"/>
      <c r="F35" s="10"/>
      <c r="G35" s="1">
        <f t="shared" si="6"/>
        <v>0</v>
      </c>
      <c r="H35" s="10">
        <f t="shared" si="7"/>
        <v>1</v>
      </c>
      <c r="I35" s="10"/>
      <c r="J35" s="10"/>
      <c r="K35" s="16"/>
      <c r="L35" s="10"/>
      <c r="M35" s="10"/>
      <c r="N35" s="10"/>
      <c r="O35" s="10"/>
      <c r="P35" s="16"/>
      <c r="Q35" s="10"/>
    </row>
    <row r="36" spans="1:17" x14ac:dyDescent="0.25">
      <c r="A36" t="s">
        <v>9</v>
      </c>
      <c r="D36" s="1">
        <f t="shared" si="5"/>
        <v>0</v>
      </c>
      <c r="E36" s="10"/>
      <c r="F36" s="10"/>
      <c r="G36" s="1">
        <f t="shared" si="6"/>
        <v>0</v>
      </c>
      <c r="H36" s="10">
        <f t="shared" si="7"/>
        <v>0</v>
      </c>
      <c r="I36" s="10"/>
      <c r="J36" s="10"/>
      <c r="K36" s="16"/>
      <c r="L36" s="10"/>
      <c r="M36" s="10"/>
      <c r="N36" s="10"/>
      <c r="O36" s="10"/>
      <c r="P36" s="16"/>
      <c r="Q36" s="10"/>
    </row>
    <row r="37" spans="1:17" x14ac:dyDescent="0.25">
      <c r="A37" t="s">
        <v>55</v>
      </c>
      <c r="D37" s="1">
        <f t="shared" si="5"/>
        <v>0</v>
      </c>
      <c r="E37" s="10"/>
      <c r="F37" s="10"/>
      <c r="G37" s="1">
        <f t="shared" si="6"/>
        <v>0</v>
      </c>
      <c r="H37" s="10">
        <f t="shared" si="7"/>
        <v>0</v>
      </c>
      <c r="I37" s="10"/>
      <c r="J37" s="10"/>
      <c r="K37" s="16"/>
      <c r="L37" s="10"/>
      <c r="M37" s="10"/>
      <c r="N37" s="10"/>
      <c r="O37" s="10"/>
      <c r="P37" s="16"/>
      <c r="Q37" s="10"/>
    </row>
    <row r="38" spans="1:17" x14ac:dyDescent="0.25">
      <c r="A38" t="s">
        <v>59</v>
      </c>
      <c r="D38" s="1">
        <f t="shared" si="5"/>
        <v>0</v>
      </c>
      <c r="E38" s="13">
        <v>10</v>
      </c>
      <c r="F38" s="10"/>
      <c r="G38" s="1">
        <f t="shared" si="6"/>
        <v>10</v>
      </c>
      <c r="H38" s="10">
        <f t="shared" si="7"/>
        <v>-10</v>
      </c>
      <c r="I38" s="10"/>
      <c r="J38" s="10"/>
      <c r="K38" s="16"/>
      <c r="L38" s="10"/>
      <c r="M38" s="10"/>
      <c r="N38" s="10"/>
      <c r="O38" s="10"/>
      <c r="P38" s="16"/>
      <c r="Q38" s="10"/>
    </row>
    <row r="39" spans="1:17" x14ac:dyDescent="0.25">
      <c r="A39" t="s">
        <v>58</v>
      </c>
      <c r="D39" s="1">
        <f t="shared" si="5"/>
        <v>0</v>
      </c>
      <c r="E39" s="4">
        <v>11</v>
      </c>
      <c r="F39" s="10">
        <v>9</v>
      </c>
      <c r="G39" s="1">
        <f t="shared" si="6"/>
        <v>20</v>
      </c>
      <c r="H39" s="10">
        <f t="shared" si="7"/>
        <v>-20</v>
      </c>
      <c r="I39" s="10"/>
      <c r="J39" s="10"/>
      <c r="K39" s="16"/>
      <c r="L39" s="10"/>
      <c r="M39" s="10"/>
      <c r="N39" s="10"/>
      <c r="O39" s="10"/>
      <c r="P39" s="16"/>
      <c r="Q39" s="10"/>
    </row>
    <row r="40" spans="1:17" s="1" customFormat="1" x14ac:dyDescent="0.25">
      <c r="A40" s="1" t="s">
        <v>37</v>
      </c>
      <c r="B40" s="1">
        <f>SUM(B25:B39)</f>
        <v>241</v>
      </c>
      <c r="C40" s="1">
        <f>SUM(C25:C39)</f>
        <v>590</v>
      </c>
      <c r="D40" s="1">
        <f>SUM(D25:D39)</f>
        <v>831</v>
      </c>
      <c r="E40" s="1">
        <f>SUM(E25:E39)</f>
        <v>241</v>
      </c>
      <c r="F40" s="1">
        <f>SUM(F25:F39)</f>
        <v>589</v>
      </c>
      <c r="G40" s="1">
        <f>SUM(G25:G39)</f>
        <v>830</v>
      </c>
      <c r="H40" s="10">
        <f t="shared" si="7"/>
        <v>1</v>
      </c>
      <c r="I40" s="16"/>
      <c r="J40" s="16"/>
      <c r="K40" s="16"/>
      <c r="L40" s="16"/>
      <c r="M40" s="16"/>
      <c r="N40" s="16"/>
      <c r="O40" s="16"/>
      <c r="P40" s="16"/>
      <c r="Q40" s="10"/>
    </row>
    <row r="42" spans="1:17" x14ac:dyDescent="0.25">
      <c r="I42" s="5">
        <v>2</v>
      </c>
      <c r="J42" t="s">
        <v>56</v>
      </c>
    </row>
    <row r="46" spans="1:17" x14ac:dyDescent="0.25">
      <c r="A46" t="s">
        <v>59</v>
      </c>
      <c r="B46" t="s">
        <v>1</v>
      </c>
      <c r="C46" t="s">
        <v>3</v>
      </c>
      <c r="D46" s="1" t="s">
        <v>2</v>
      </c>
      <c r="E46" t="s">
        <v>67</v>
      </c>
      <c r="F46" t="s">
        <v>54</v>
      </c>
      <c r="H46" t="s">
        <v>73</v>
      </c>
      <c r="I46" t="s">
        <v>73</v>
      </c>
      <c r="J46" t="s">
        <v>5</v>
      </c>
      <c r="K46" s="1" t="s">
        <v>10</v>
      </c>
      <c r="L46" t="s">
        <v>6</v>
      </c>
      <c r="N46" t="s">
        <v>84</v>
      </c>
      <c r="O46" t="s">
        <v>7</v>
      </c>
      <c r="P46" s="1" t="s">
        <v>4</v>
      </c>
      <c r="Q46" t="s">
        <v>0</v>
      </c>
    </row>
    <row r="47" spans="1:17" x14ac:dyDescent="0.25">
      <c r="A47" t="s">
        <v>60</v>
      </c>
      <c r="B47">
        <v>1</v>
      </c>
      <c r="H47" t="s">
        <v>74</v>
      </c>
      <c r="I47">
        <v>1</v>
      </c>
      <c r="N47" t="s">
        <v>85</v>
      </c>
      <c r="O47">
        <v>1</v>
      </c>
    </row>
    <row r="48" spans="1:17" x14ac:dyDescent="0.25">
      <c r="A48" t="s">
        <v>61</v>
      </c>
      <c r="B48">
        <v>1</v>
      </c>
      <c r="H48" t="s">
        <v>75</v>
      </c>
      <c r="J48">
        <v>1</v>
      </c>
      <c r="N48" t="s">
        <v>86</v>
      </c>
      <c r="O48">
        <v>1</v>
      </c>
    </row>
    <row r="49" spans="1:17" x14ac:dyDescent="0.25">
      <c r="A49" t="s">
        <v>62</v>
      </c>
      <c r="C49">
        <v>1</v>
      </c>
      <c r="H49" t="s">
        <v>76</v>
      </c>
      <c r="I49">
        <v>1</v>
      </c>
      <c r="N49" t="s">
        <v>87</v>
      </c>
      <c r="P49" s="1">
        <v>1</v>
      </c>
    </row>
    <row r="50" spans="1:17" x14ac:dyDescent="0.25">
      <c r="A50" t="s">
        <v>63</v>
      </c>
      <c r="D50" s="1">
        <v>1</v>
      </c>
      <c r="H50" t="s">
        <v>77</v>
      </c>
      <c r="K50" s="1">
        <v>1</v>
      </c>
      <c r="N50" t="s">
        <v>88</v>
      </c>
      <c r="O50">
        <v>1</v>
      </c>
    </row>
    <row r="51" spans="1:17" x14ac:dyDescent="0.25">
      <c r="A51" t="s">
        <v>64</v>
      </c>
      <c r="B51">
        <v>1</v>
      </c>
      <c r="H51" t="s">
        <v>78</v>
      </c>
      <c r="L51">
        <v>1</v>
      </c>
      <c r="N51" t="s">
        <v>89</v>
      </c>
      <c r="O51">
        <v>1</v>
      </c>
    </row>
    <row r="52" spans="1:17" x14ac:dyDescent="0.25">
      <c r="A52" t="s">
        <v>65</v>
      </c>
      <c r="H52" t="s">
        <v>79</v>
      </c>
      <c r="J52">
        <v>1</v>
      </c>
      <c r="N52" t="s">
        <v>90</v>
      </c>
      <c r="Q52">
        <v>1</v>
      </c>
    </row>
    <row r="53" spans="1:17" x14ac:dyDescent="0.25">
      <c r="A53" t="s">
        <v>66</v>
      </c>
      <c r="H53" t="s">
        <v>80</v>
      </c>
      <c r="J53">
        <v>1</v>
      </c>
      <c r="N53" t="s">
        <v>91</v>
      </c>
      <c r="P53" s="1">
        <v>1</v>
      </c>
    </row>
    <row r="54" spans="1:17" x14ac:dyDescent="0.25">
      <c r="A54" t="s">
        <v>68</v>
      </c>
      <c r="B54">
        <v>1</v>
      </c>
      <c r="H54" t="s">
        <v>81</v>
      </c>
      <c r="I54">
        <v>1</v>
      </c>
      <c r="N54" t="s">
        <v>92</v>
      </c>
      <c r="Q54">
        <v>1</v>
      </c>
    </row>
    <row r="55" spans="1:17" x14ac:dyDescent="0.25">
      <c r="A55" t="s">
        <v>69</v>
      </c>
      <c r="D55" s="1">
        <v>1</v>
      </c>
      <c r="H55" t="s">
        <v>82</v>
      </c>
      <c r="J55">
        <v>1</v>
      </c>
    </row>
    <row r="56" spans="1:17" x14ac:dyDescent="0.25">
      <c r="A56" t="s">
        <v>70</v>
      </c>
      <c r="D56" s="1">
        <v>1</v>
      </c>
      <c r="H56" t="s">
        <v>83</v>
      </c>
      <c r="J56">
        <v>1</v>
      </c>
    </row>
    <row r="57" spans="1:17" x14ac:dyDescent="0.25">
      <c r="A57" t="s">
        <v>71</v>
      </c>
      <c r="C57">
        <v>1</v>
      </c>
    </row>
    <row r="58" spans="1:17" x14ac:dyDescent="0.25">
      <c r="A58" t="s">
        <v>72</v>
      </c>
      <c r="D58" s="1">
        <v>1</v>
      </c>
    </row>
    <row r="59" spans="1:17" x14ac:dyDescent="0.25">
      <c r="B59" s="13">
        <f>SUM(B47:B58)</f>
        <v>4</v>
      </c>
      <c r="C59" s="13">
        <f>SUM(C47:C58)</f>
        <v>2</v>
      </c>
      <c r="D59" s="13">
        <f>SUM(D47:D58)</f>
        <v>4</v>
      </c>
      <c r="E59">
        <f>SUM(E47:E58)</f>
        <v>0</v>
      </c>
      <c r="F59">
        <f>SUM(B59:E59)</f>
        <v>10</v>
      </c>
      <c r="I59" s="14">
        <f>SUM(I47:I58)</f>
        <v>3</v>
      </c>
      <c r="J59" s="14">
        <f>SUM(J47:J58)</f>
        <v>5</v>
      </c>
      <c r="K59" s="14">
        <f>SUM(K47:K58)</f>
        <v>1</v>
      </c>
      <c r="L59" s="14">
        <f>SUM(L47:L58)</f>
        <v>1</v>
      </c>
      <c r="O59" s="4">
        <f>SUM(O47:O58)</f>
        <v>4</v>
      </c>
      <c r="P59" s="4">
        <f>SUM(P47:P58)</f>
        <v>2</v>
      </c>
      <c r="Q59" s="4">
        <f>SUM(Q47:Q58)</f>
        <v>2</v>
      </c>
    </row>
  </sheetData>
  <mergeCells count="3">
    <mergeCell ref="B23:D23"/>
    <mergeCell ref="E23:G23"/>
    <mergeCell ref="I23:K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Giuseppe Bottasini</dc:creator>
  <cp:lastModifiedBy>Giuseppe Bottasini</cp:lastModifiedBy>
  <dcterms:created xsi:type="dcterms:W3CDTF">2025-05-17T21:53:52Z</dcterms:created>
  <dcterms:modified xsi:type="dcterms:W3CDTF">2025-05-18T17:23:01Z</dcterms:modified>
</cp:coreProperties>
</file>