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bo\Downloads\"/>
    </mc:Choice>
  </mc:AlternateContent>
  <xr:revisionPtr revIDLastSave="0" documentId="13_ncr:1_{D3C20B0D-E0A6-4C00-BE52-4B1A72312CA1}" xr6:coauthVersionLast="47" xr6:coauthVersionMax="47" xr10:uidLastSave="{00000000-0000-0000-0000-000000000000}"/>
  <bookViews>
    <workbookView xWindow="-120" yWindow="-120" windowWidth="20730" windowHeight="11040" xr2:uid="{5B276116-2CD0-466F-93CB-E57D40E521EF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K64" i="1"/>
  <c r="K63" i="1"/>
  <c r="K59" i="1"/>
  <c r="K58" i="1"/>
  <c r="K53" i="1"/>
  <c r="K52" i="1"/>
  <c r="K31" i="1"/>
  <c r="K25" i="1"/>
  <c r="F29" i="1" l="1"/>
  <c r="F28" i="1"/>
  <c r="F27" i="1"/>
  <c r="F26" i="1"/>
  <c r="P19" i="1"/>
  <c r="P18" i="1"/>
  <c r="P17" i="1"/>
  <c r="P16" i="1"/>
  <c r="P15" i="1"/>
  <c r="P10" i="1"/>
  <c r="O20" i="1"/>
  <c r="N20" i="1"/>
  <c r="M20" i="1"/>
  <c r="L20" i="1"/>
  <c r="K20" i="1"/>
  <c r="I20" i="1"/>
  <c r="H20" i="1"/>
  <c r="G20" i="1"/>
  <c r="K15" i="1"/>
  <c r="K14" i="1"/>
  <c r="K13" i="1"/>
  <c r="K12" i="1"/>
  <c r="K11" i="1"/>
  <c r="K10" i="1"/>
  <c r="I10" i="1"/>
  <c r="J10" i="1" s="1"/>
  <c r="I12" i="1"/>
  <c r="O19" i="1"/>
  <c r="O18" i="1"/>
  <c r="O17" i="1"/>
  <c r="J19" i="1"/>
  <c r="J18" i="1"/>
  <c r="J17" i="1"/>
  <c r="O16" i="1"/>
  <c r="O15" i="1"/>
  <c r="O14" i="1"/>
  <c r="O13" i="1"/>
  <c r="O12" i="1"/>
  <c r="O11" i="1"/>
  <c r="O10" i="1"/>
  <c r="J16" i="1"/>
  <c r="J15" i="1"/>
  <c r="J14" i="1"/>
  <c r="P14" i="1" s="1"/>
  <c r="K49" i="1" s="1"/>
  <c r="J13" i="1"/>
  <c r="P13" i="1" s="1"/>
  <c r="K48" i="1" s="1"/>
  <c r="J12" i="1"/>
  <c r="P12" i="1" s="1"/>
  <c r="J11" i="1"/>
  <c r="P11" i="1" s="1"/>
  <c r="C113" i="1"/>
  <c r="G6" i="1" s="1"/>
  <c r="C100" i="1"/>
  <c r="G5" i="1" s="1"/>
  <c r="H5" i="1" s="1"/>
  <c r="C89" i="1"/>
  <c r="G4" i="1" s="1"/>
  <c r="C83" i="1"/>
  <c r="G3" i="1" s="1"/>
  <c r="C53" i="1"/>
  <c r="F6" i="1" s="1"/>
  <c r="H6" i="1" s="1"/>
  <c r="C39" i="1"/>
  <c r="F4" i="1" s="1"/>
  <c r="C33" i="1"/>
  <c r="F3" i="1" s="1"/>
  <c r="K30" i="1" l="1"/>
  <c r="F24" i="1"/>
  <c r="K35" i="1"/>
  <c r="K36" i="1" s="1"/>
  <c r="F25" i="1"/>
  <c r="K34" i="1" s="1"/>
  <c r="J20" i="1"/>
  <c r="P20" i="1" s="1"/>
  <c r="F7" i="1"/>
  <c r="H3" i="1"/>
  <c r="H4" i="1"/>
  <c r="G7" i="1"/>
  <c r="H7" i="1"/>
  <c r="K24" i="1" l="1"/>
  <c r="F30" i="1"/>
</calcChain>
</file>

<file path=xl/sharedStrings.xml><?xml version="1.0" encoding="utf-8"?>
<sst xmlns="http://schemas.openxmlformats.org/spreadsheetml/2006/main" count="655" uniqueCount="172">
  <si>
    <t>Coalizione Lista</t>
  </si>
  <si>
    <t>Seggi</t>
  </si>
  <si>
    <t>PD</t>
  </si>
  <si>
    <t>IDV</t>
  </si>
  <si>
    <t>Veltroni</t>
  </si>
  <si>
    <t>CAMITA</t>
  </si>
  <si>
    <t>Berlusconi</t>
  </si>
  <si>
    <t>PDL</t>
  </si>
  <si>
    <t>LN</t>
  </si>
  <si>
    <t>MPA</t>
  </si>
  <si>
    <t>Bertinotti</t>
  </si>
  <si>
    <t>Arcobaleno</t>
  </si>
  <si>
    <t>Casini</t>
  </si>
  <si>
    <t>UDC</t>
  </si>
  <si>
    <t>Santanche</t>
  </si>
  <si>
    <t>LD_FT</t>
  </si>
  <si>
    <t>Riboldi</t>
  </si>
  <si>
    <t>MEDA</t>
  </si>
  <si>
    <t>Letiner</t>
  </si>
  <si>
    <t>Di Frei</t>
  </si>
  <si>
    <t>Brugger</t>
  </si>
  <si>
    <t>SVP</t>
  </si>
  <si>
    <t>Cumpostu</t>
  </si>
  <si>
    <t>SN</t>
  </si>
  <si>
    <t>Vestuto</t>
  </si>
  <si>
    <t>LegaSud</t>
  </si>
  <si>
    <t>Fiore</t>
  </si>
  <si>
    <t>ForzaNuova</t>
  </si>
  <si>
    <t>DeLuca</t>
  </si>
  <si>
    <t>PLI</t>
  </si>
  <si>
    <t>Sanna</t>
  </si>
  <si>
    <t>Psd'Az</t>
  </si>
  <si>
    <t>Boselli</t>
  </si>
  <si>
    <t>PSI</t>
  </si>
  <si>
    <t>Ferrara</t>
  </si>
  <si>
    <t>Ass.Difesa</t>
  </si>
  <si>
    <t>D'Angeli</t>
  </si>
  <si>
    <t>Sinistra Crit</t>
  </si>
  <si>
    <t>Montanari</t>
  </si>
  <si>
    <t>Bene Comune</t>
  </si>
  <si>
    <t>Ferrante</t>
  </si>
  <si>
    <t>Loto</t>
  </si>
  <si>
    <t>Covi</t>
  </si>
  <si>
    <t>Intesa Veneta</t>
  </si>
  <si>
    <t>Stefanoni</t>
  </si>
  <si>
    <t>P.Alt.Com.</t>
  </si>
  <si>
    <t>Ferrando</t>
  </si>
  <si>
    <t>PCLAv</t>
  </si>
  <si>
    <t>Poeder</t>
  </si>
  <si>
    <t>UnionSuDTi</t>
  </si>
  <si>
    <t>Rossi</t>
  </si>
  <si>
    <t>LAL</t>
  </si>
  <si>
    <t>LVR</t>
  </si>
  <si>
    <t>Vido</t>
  </si>
  <si>
    <t>PPA</t>
  </si>
  <si>
    <t>Piarulli</t>
  </si>
  <si>
    <t>Rabellino</t>
  </si>
  <si>
    <t>Grilli</t>
  </si>
  <si>
    <t>DeVita</t>
  </si>
  <si>
    <t>un.Consum,</t>
  </si>
  <si>
    <t>ALD</t>
  </si>
  <si>
    <t>Nicco</t>
  </si>
  <si>
    <t>Perron</t>
  </si>
  <si>
    <t>Vallee</t>
  </si>
  <si>
    <t>Gambardella</t>
  </si>
  <si>
    <t>Giovanacci</t>
  </si>
  <si>
    <t>Borluzzi</t>
  </si>
  <si>
    <t>Az.Sociale</t>
  </si>
  <si>
    <t>CAMVDA</t>
  </si>
  <si>
    <t>MAIE</t>
  </si>
  <si>
    <t>AISE</t>
  </si>
  <si>
    <t>LD-FT</t>
  </si>
  <si>
    <t>ALTRASIC</t>
  </si>
  <si>
    <t>SINCRIT</t>
  </si>
  <si>
    <t>CONS.CIVICI</t>
  </si>
  <si>
    <t>VALORI</t>
  </si>
  <si>
    <t>CAMEST</t>
  </si>
  <si>
    <t>Savio</t>
  </si>
  <si>
    <t>PCML</t>
  </si>
  <si>
    <t>Potenza</t>
  </si>
  <si>
    <t>Popolari Un</t>
  </si>
  <si>
    <t>Ciano</t>
  </si>
  <si>
    <t>PartitoSud-AM</t>
  </si>
  <si>
    <t>Quaranta</t>
  </si>
  <si>
    <t>Sud Libero</t>
  </si>
  <si>
    <t>UnioneDCons</t>
  </si>
  <si>
    <t>Galli</t>
  </si>
  <si>
    <t>FronteIndLom</t>
  </si>
  <si>
    <t>SENITA</t>
  </si>
  <si>
    <t>SENVDA</t>
  </si>
  <si>
    <t>SVP-INS</t>
  </si>
  <si>
    <t>DIE FR</t>
  </si>
  <si>
    <t>UnionFurST</t>
  </si>
  <si>
    <t>SENTTA</t>
  </si>
  <si>
    <t>SENEST</t>
  </si>
  <si>
    <t>Camera</t>
  </si>
  <si>
    <t>Senato</t>
  </si>
  <si>
    <t>Italia</t>
  </si>
  <si>
    <t>VdA</t>
  </si>
  <si>
    <t>TTA</t>
  </si>
  <si>
    <t>Estero</t>
  </si>
  <si>
    <t>Totale</t>
  </si>
  <si>
    <t>Coalizione</t>
  </si>
  <si>
    <t>Lista</t>
  </si>
  <si>
    <t>CamIta</t>
  </si>
  <si>
    <t>CamVda</t>
  </si>
  <si>
    <t>CamEst</t>
  </si>
  <si>
    <t>SenIta</t>
  </si>
  <si>
    <t>SenVda</t>
  </si>
  <si>
    <t>SenEst</t>
  </si>
  <si>
    <t>SenTTA</t>
  </si>
  <si>
    <t>TOTALE</t>
  </si>
  <si>
    <t>Coalizioni</t>
  </si>
  <si>
    <t>_</t>
  </si>
  <si>
    <t>Soggetto</t>
  </si>
  <si>
    <t>RADICALI</t>
  </si>
  <si>
    <t>MRE</t>
  </si>
  <si>
    <t>RV</t>
  </si>
  <si>
    <t>VAV</t>
  </si>
  <si>
    <t>DCA</t>
  </si>
  <si>
    <t>LD</t>
  </si>
  <si>
    <t>PL</t>
  </si>
  <si>
    <t>NPSI</t>
  </si>
  <si>
    <t>PRI</t>
  </si>
  <si>
    <t>RL</t>
  </si>
  <si>
    <t>AZSOC</t>
  </si>
  <si>
    <t>DC PIZZA</t>
  </si>
  <si>
    <t>FORTZA PA</t>
  </si>
  <si>
    <t>PP</t>
  </si>
  <si>
    <t>VERDIV</t>
  </si>
  <si>
    <t>LAM</t>
  </si>
  <si>
    <t>Rosa italia</t>
  </si>
  <si>
    <t>PDC</t>
  </si>
  <si>
    <t>USEI</t>
  </si>
  <si>
    <t>Veneto PPE</t>
  </si>
  <si>
    <t>PATT</t>
  </si>
  <si>
    <t>UPT</t>
  </si>
  <si>
    <t>UV</t>
  </si>
  <si>
    <t>FA</t>
  </si>
  <si>
    <t>SA</t>
  </si>
  <si>
    <t>FT</t>
  </si>
  <si>
    <t>PRC</t>
  </si>
  <si>
    <t>FDV</t>
  </si>
  <si>
    <t>PDCI</t>
  </si>
  <si>
    <t>PUMA</t>
  </si>
  <si>
    <t>SD</t>
  </si>
  <si>
    <t>VERC</t>
  </si>
  <si>
    <t>Leitner</t>
  </si>
  <si>
    <t>Die Frei</t>
  </si>
  <si>
    <t>Compostu</t>
  </si>
  <si>
    <t>PSd'AZ</t>
  </si>
  <si>
    <t>Aborto</t>
  </si>
  <si>
    <t>BeneComune</t>
  </si>
  <si>
    <t>SinistraCr</t>
  </si>
  <si>
    <t>IntesaVen</t>
  </si>
  <si>
    <t>P.Alt.Com</t>
  </si>
  <si>
    <t>PCLav</t>
  </si>
  <si>
    <t>UnionST</t>
  </si>
  <si>
    <t>UnioST</t>
  </si>
  <si>
    <t>Un.Cons</t>
  </si>
  <si>
    <t>ConsCiv</t>
  </si>
  <si>
    <t>ALTRA SIC</t>
  </si>
  <si>
    <t>PER SUD</t>
  </si>
  <si>
    <t>MIS</t>
  </si>
  <si>
    <t>ForzaRoma</t>
  </si>
  <si>
    <t>LegaPadana</t>
  </si>
  <si>
    <t>Moderati</t>
  </si>
  <si>
    <t>NoEuro</t>
  </si>
  <si>
    <t>Puma</t>
  </si>
  <si>
    <t>Fprnte Verde</t>
  </si>
  <si>
    <t>x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</si>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</sst>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66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0" fillId="2" borderId="0" xfId="0" applyFill="1"/>
    <xf numFmtId="0" fontId="0" fillId="0" borderId="0" xfId="0" applyFont="1"/>
    <xf numFmtId="0" fontId="0" fillId="5" borderId="0" xfId="0" applyFill="1"/>
    <xf numFmtId="0" fontId="0" fillId="6" borderId="0" xfId="0" applyFill="1"/>
    <xf numFmtId="0" fontId="1" fillId="6" borderId="0" xfId="0" applyFont="1" applyFill="1"/>
    <xf numFmtId="0" fontId="0" fillId="6" borderId="0" xfId="0" applyFont="1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2" fillId="12" borderId="0" xfId="0" applyFont="1" applyFill="1"/>
    <xf numFmtId="0" fontId="2" fillId="13" borderId="0" xfId="0" applyFont="1" applyFill="1"/>
    <xf numFmtId="0" fontId="0" fillId="14" borderId="0" xfId="0" applyFill="1"/>
    <xf numFmtId="0" fontId="0" fillId="4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6699"/>
      <color rgb="FFFF00FF"/>
      <color rgb="FF66FF33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BD02A-4CF3-4AF3-B2F3-9377178E2306}">
  <dimension ref="A2:Q113"/>
  <sheetViews>
    <sheetView tabSelected="1" topLeftCell="A18" workbookViewId="0">
      <selection activeCell="L36" sqref="L36"/>
    </sheetView>
  </sheetViews>
  <sheetFormatPr defaultRowHeight="15" x14ac:dyDescent="0.25"/>
  <sheetData>
    <row r="2" spans="1:16" x14ac:dyDescent="0.25">
      <c r="A2" s="1" t="s">
        <v>0</v>
      </c>
      <c r="B2" s="1"/>
      <c r="C2" s="1" t="s">
        <v>1</v>
      </c>
      <c r="F2" t="s">
        <v>95</v>
      </c>
      <c r="G2" t="s">
        <v>96</v>
      </c>
      <c r="H2" s="1" t="s">
        <v>101</v>
      </c>
    </row>
    <row r="3" spans="1:16" x14ac:dyDescent="0.25">
      <c r="A3" t="s">
        <v>4</v>
      </c>
      <c r="B3" t="s">
        <v>2</v>
      </c>
      <c r="C3">
        <v>211</v>
      </c>
      <c r="E3" t="s">
        <v>97</v>
      </c>
      <c r="F3">
        <f>C33</f>
        <v>617</v>
      </c>
      <c r="G3">
        <f>C83</f>
        <v>301</v>
      </c>
      <c r="H3" s="1">
        <f>SUM(F3:G3)</f>
        <v>918</v>
      </c>
    </row>
    <row r="4" spans="1:16" x14ac:dyDescent="0.25">
      <c r="A4" t="s">
        <v>4</v>
      </c>
      <c r="B4" t="s">
        <v>3</v>
      </c>
      <c r="C4">
        <v>28</v>
      </c>
      <c r="E4" t="s">
        <v>98</v>
      </c>
      <c r="F4">
        <f>C39</f>
        <v>1</v>
      </c>
      <c r="G4">
        <f>C89</f>
        <v>1</v>
      </c>
      <c r="H4" s="1">
        <f>SUM(F4:G4)</f>
        <v>2</v>
      </c>
    </row>
    <row r="5" spans="1:16" x14ac:dyDescent="0.25">
      <c r="A5" t="s">
        <v>6</v>
      </c>
      <c r="B5" t="s">
        <v>7</v>
      </c>
      <c r="C5">
        <v>272</v>
      </c>
      <c r="E5" t="s">
        <v>99</v>
      </c>
      <c r="G5">
        <f>C100</f>
        <v>7</v>
      </c>
      <c r="H5" s="1">
        <f>SUM(F5:G5)</f>
        <v>7</v>
      </c>
    </row>
    <row r="6" spans="1:16" x14ac:dyDescent="0.25">
      <c r="A6" t="s">
        <v>6</v>
      </c>
      <c r="B6" t="s">
        <v>8</v>
      </c>
      <c r="C6">
        <v>60</v>
      </c>
      <c r="E6" t="s">
        <v>100</v>
      </c>
      <c r="F6">
        <f>C53</f>
        <v>12</v>
      </c>
      <c r="G6">
        <f>C113</f>
        <v>6</v>
      </c>
      <c r="H6" s="1">
        <f>SUM(F6:G6)</f>
        <v>18</v>
      </c>
    </row>
    <row r="7" spans="1:16" x14ac:dyDescent="0.25">
      <c r="A7" t="s">
        <v>6</v>
      </c>
      <c r="B7" t="s">
        <v>9</v>
      </c>
      <c r="C7">
        <v>8</v>
      </c>
      <c r="E7" s="1" t="s">
        <v>101</v>
      </c>
      <c r="F7" s="1">
        <f>SUM(F3:F6)</f>
        <v>630</v>
      </c>
      <c r="G7" s="1">
        <f>SUM(G3:G6)</f>
        <v>315</v>
      </c>
      <c r="H7" s="1">
        <f>SUM(H3:H6)</f>
        <v>945</v>
      </c>
    </row>
    <row r="8" spans="1:16" x14ac:dyDescent="0.25">
      <c r="A8" t="s">
        <v>10</v>
      </c>
      <c r="B8" t="s">
        <v>11</v>
      </c>
      <c r="C8">
        <v>0</v>
      </c>
    </row>
    <row r="9" spans="1:16" x14ac:dyDescent="0.25">
      <c r="A9" t="s">
        <v>12</v>
      </c>
      <c r="B9" t="s">
        <v>13</v>
      </c>
      <c r="C9">
        <v>36</v>
      </c>
      <c r="E9" t="s">
        <v>102</v>
      </c>
      <c r="F9" t="s">
        <v>103</v>
      </c>
      <c r="G9" t="s">
        <v>104</v>
      </c>
      <c r="H9" t="s">
        <v>105</v>
      </c>
      <c r="I9" t="s">
        <v>106</v>
      </c>
      <c r="J9" s="1" t="s">
        <v>95</v>
      </c>
      <c r="K9" t="s">
        <v>107</v>
      </c>
      <c r="L9" t="s">
        <v>108</v>
      </c>
      <c r="M9" t="s">
        <v>110</v>
      </c>
      <c r="N9" t="s">
        <v>109</v>
      </c>
      <c r="O9" s="1" t="s">
        <v>96</v>
      </c>
      <c r="P9" s="1" t="s">
        <v>101</v>
      </c>
    </row>
    <row r="10" spans="1:16" x14ac:dyDescent="0.25">
      <c r="A10" t="s">
        <v>14</v>
      </c>
      <c r="B10" t="s">
        <v>15</v>
      </c>
      <c r="C10">
        <v>0</v>
      </c>
      <c r="E10" t="s">
        <v>4</v>
      </c>
      <c r="F10" t="s">
        <v>2</v>
      </c>
      <c r="G10">
        <v>211</v>
      </c>
      <c r="I10">
        <f>C40</f>
        <v>6</v>
      </c>
      <c r="J10" s="1">
        <f>SUM(G10:I10)</f>
        <v>217</v>
      </c>
      <c r="K10">
        <f>C54</f>
        <v>116</v>
      </c>
      <c r="N10">
        <v>2</v>
      </c>
      <c r="O10" s="1">
        <f>SUM(K10:N10)</f>
        <v>118</v>
      </c>
      <c r="P10">
        <f>O10+J10</f>
        <v>335</v>
      </c>
    </row>
    <row r="11" spans="1:16" x14ac:dyDescent="0.25">
      <c r="A11" t="s">
        <v>16</v>
      </c>
      <c r="B11" t="s">
        <v>17</v>
      </c>
      <c r="C11">
        <v>0</v>
      </c>
      <c r="E11" t="s">
        <v>4</v>
      </c>
      <c r="F11" t="s">
        <v>3</v>
      </c>
      <c r="G11">
        <v>28</v>
      </c>
      <c r="I11">
        <v>1</v>
      </c>
      <c r="J11" s="1">
        <f t="shared" ref="J11:J42" si="0">SUM(G11:I11)</f>
        <v>29</v>
      </c>
      <c r="K11">
        <f>C55</f>
        <v>14</v>
      </c>
      <c r="O11" s="1">
        <f>SUM(K11:N11)</f>
        <v>14</v>
      </c>
      <c r="P11">
        <f>O11+J11</f>
        <v>43</v>
      </c>
    </row>
    <row r="12" spans="1:16" x14ac:dyDescent="0.25">
      <c r="A12" t="s">
        <v>18</v>
      </c>
      <c r="B12" t="s">
        <v>19</v>
      </c>
      <c r="C12">
        <v>0</v>
      </c>
      <c r="E12" t="s">
        <v>6</v>
      </c>
      <c r="F12" t="s">
        <v>7</v>
      </c>
      <c r="G12">
        <v>272</v>
      </c>
      <c r="I12">
        <f>C41</f>
        <v>4</v>
      </c>
      <c r="J12" s="1">
        <f t="shared" si="0"/>
        <v>276</v>
      </c>
      <c r="K12">
        <f>C56</f>
        <v>141</v>
      </c>
      <c r="M12">
        <v>3</v>
      </c>
      <c r="N12">
        <v>3</v>
      </c>
      <c r="O12" s="1">
        <f>SUM(K12:N12)</f>
        <v>147</v>
      </c>
      <c r="P12">
        <f t="shared" ref="P12:P20" si="1">O12+J12</f>
        <v>423</v>
      </c>
    </row>
    <row r="13" spans="1:16" x14ac:dyDescent="0.25">
      <c r="A13" t="s">
        <v>20</v>
      </c>
      <c r="B13" t="s">
        <v>21</v>
      </c>
      <c r="C13">
        <v>2</v>
      </c>
      <c r="E13" t="s">
        <v>6</v>
      </c>
      <c r="F13" t="s">
        <v>8</v>
      </c>
      <c r="G13">
        <v>60</v>
      </c>
      <c r="J13" s="1">
        <f t="shared" si="0"/>
        <v>60</v>
      </c>
      <c r="K13">
        <f>C57</f>
        <v>25</v>
      </c>
      <c r="O13" s="1">
        <f>SUM(K13:N13)</f>
        <v>25</v>
      </c>
      <c r="P13">
        <f t="shared" si="1"/>
        <v>85</v>
      </c>
    </row>
    <row r="14" spans="1:16" x14ac:dyDescent="0.25">
      <c r="A14" t="s">
        <v>22</v>
      </c>
      <c r="B14" t="s">
        <v>23</v>
      </c>
      <c r="C14">
        <v>0</v>
      </c>
      <c r="E14" t="s">
        <v>6</v>
      </c>
      <c r="F14" t="s">
        <v>9</v>
      </c>
      <c r="G14">
        <v>8</v>
      </c>
      <c r="J14" s="1">
        <f t="shared" si="0"/>
        <v>8</v>
      </c>
      <c r="K14">
        <f>C58</f>
        <v>2</v>
      </c>
      <c r="O14" s="1">
        <f>SUM(K14:N14)</f>
        <v>2</v>
      </c>
      <c r="P14">
        <f t="shared" si="1"/>
        <v>10</v>
      </c>
    </row>
    <row r="15" spans="1:16" x14ac:dyDescent="0.25">
      <c r="A15" t="s">
        <v>24</v>
      </c>
      <c r="B15" t="s">
        <v>25</v>
      </c>
      <c r="C15">
        <v>0</v>
      </c>
      <c r="E15" t="s">
        <v>12</v>
      </c>
      <c r="F15" t="s">
        <v>13</v>
      </c>
      <c r="G15">
        <v>36</v>
      </c>
      <c r="J15" s="1">
        <f>SUM(G15:I15)</f>
        <v>36</v>
      </c>
      <c r="K15">
        <f>C60</f>
        <v>3</v>
      </c>
      <c r="O15" s="1">
        <f>SUM(K15:N15)</f>
        <v>3</v>
      </c>
      <c r="P15">
        <f t="shared" si="1"/>
        <v>39</v>
      </c>
    </row>
    <row r="16" spans="1:16" x14ac:dyDescent="0.25">
      <c r="A16" t="s">
        <v>26</v>
      </c>
      <c r="B16" t="s">
        <v>27</v>
      </c>
      <c r="C16">
        <v>0</v>
      </c>
      <c r="E16" t="s">
        <v>20</v>
      </c>
      <c r="F16" t="s">
        <v>21</v>
      </c>
      <c r="G16">
        <v>2</v>
      </c>
      <c r="J16" s="1">
        <f>SUM(G16:I16)</f>
        <v>2</v>
      </c>
      <c r="M16">
        <v>4</v>
      </c>
      <c r="O16" s="1">
        <f>SUM(K16:N16)</f>
        <v>4</v>
      </c>
      <c r="P16">
        <f t="shared" si="1"/>
        <v>6</v>
      </c>
    </row>
    <row r="17" spans="1:17" x14ac:dyDescent="0.25">
      <c r="A17" t="s">
        <v>28</v>
      </c>
      <c r="B17" t="s">
        <v>29</v>
      </c>
      <c r="C17">
        <v>0</v>
      </c>
      <c r="E17" t="s">
        <v>4</v>
      </c>
      <c r="F17" t="s">
        <v>60</v>
      </c>
      <c r="H17">
        <v>1</v>
      </c>
      <c r="J17" s="1">
        <f>SUM(G17:I17)</f>
        <v>1</v>
      </c>
      <c r="O17" s="1">
        <f>SUM(K17:N17)</f>
        <v>0</v>
      </c>
      <c r="P17">
        <f t="shared" si="1"/>
        <v>1</v>
      </c>
    </row>
    <row r="18" spans="1:17" x14ac:dyDescent="0.25">
      <c r="A18" t="s">
        <v>30</v>
      </c>
      <c r="B18" t="s">
        <v>31</v>
      </c>
      <c r="C18">
        <v>0</v>
      </c>
      <c r="F18" t="s">
        <v>69</v>
      </c>
      <c r="I18">
        <v>1</v>
      </c>
      <c r="J18" s="1">
        <f>SUM(G18:I18)</f>
        <v>1</v>
      </c>
      <c r="N18">
        <v>1</v>
      </c>
      <c r="O18" s="1">
        <f>SUM(K18:N18)</f>
        <v>1</v>
      </c>
      <c r="P18">
        <f t="shared" si="1"/>
        <v>2</v>
      </c>
    </row>
    <row r="19" spans="1:17" x14ac:dyDescent="0.25">
      <c r="A19" t="s">
        <v>32</v>
      </c>
      <c r="B19" t="s">
        <v>33</v>
      </c>
      <c r="C19">
        <v>0</v>
      </c>
      <c r="E19" t="s">
        <v>62</v>
      </c>
      <c r="F19" t="s">
        <v>63</v>
      </c>
      <c r="J19" s="1">
        <f>SUM(G19:I19)</f>
        <v>0</v>
      </c>
      <c r="L19">
        <v>1</v>
      </c>
      <c r="O19" s="1">
        <f>SUM(K19:N19)</f>
        <v>1</v>
      </c>
      <c r="P19">
        <f t="shared" si="1"/>
        <v>1</v>
      </c>
    </row>
    <row r="20" spans="1:17" x14ac:dyDescent="0.25">
      <c r="A20" t="s">
        <v>34</v>
      </c>
      <c r="B20" t="s">
        <v>35</v>
      </c>
      <c r="C20">
        <v>0</v>
      </c>
      <c r="E20" s="1" t="s">
        <v>111</v>
      </c>
      <c r="F20" s="1"/>
      <c r="G20" s="1">
        <f>SUM(G10:G19)</f>
        <v>617</v>
      </c>
      <c r="H20" s="1">
        <f>SUM(H10:H19)</f>
        <v>1</v>
      </c>
      <c r="I20" s="1">
        <f>SUM(I10:I19)</f>
        <v>12</v>
      </c>
      <c r="J20" s="1">
        <f>SUM(J10:J19)</f>
        <v>630</v>
      </c>
      <c r="K20" s="1">
        <f>SUM(K10:K19)</f>
        <v>301</v>
      </c>
      <c r="L20" s="1">
        <f>SUM(L10:L19)</f>
        <v>1</v>
      </c>
      <c r="M20" s="1">
        <f>SUM(M10:M19)</f>
        <v>7</v>
      </c>
      <c r="N20" s="1">
        <f>SUM(N10:N19)</f>
        <v>6</v>
      </c>
      <c r="O20" s="1">
        <f>SUM(O10:O19)</f>
        <v>315</v>
      </c>
      <c r="P20">
        <f t="shared" si="1"/>
        <v>945</v>
      </c>
    </row>
    <row r="21" spans="1:17" x14ac:dyDescent="0.25">
      <c r="A21" t="s">
        <v>36</v>
      </c>
      <c r="B21" t="s">
        <v>37</v>
      </c>
      <c r="C21">
        <v>0</v>
      </c>
      <c r="J21" s="1"/>
      <c r="O21" s="1"/>
    </row>
    <row r="22" spans="1:17" x14ac:dyDescent="0.25">
      <c r="A22" t="s">
        <v>38</v>
      </c>
      <c r="B22" t="s">
        <v>39</v>
      </c>
      <c r="C22">
        <v>0</v>
      </c>
      <c r="J22" s="1"/>
      <c r="O22" s="1"/>
    </row>
    <row r="23" spans="1:17" x14ac:dyDescent="0.25">
      <c r="A23" t="s">
        <v>40</v>
      </c>
      <c r="B23" t="s">
        <v>41</v>
      </c>
      <c r="C23">
        <v>0</v>
      </c>
      <c r="E23" s="1" t="s">
        <v>112</v>
      </c>
      <c r="F23" s="1" t="s">
        <v>1</v>
      </c>
      <c r="H23" s="1" t="s">
        <v>102</v>
      </c>
      <c r="I23" s="1" t="s">
        <v>103</v>
      </c>
      <c r="J23" s="1" t="s">
        <v>114</v>
      </c>
      <c r="K23" s="1" t="s">
        <v>1</v>
      </c>
      <c r="M23" s="1" t="s">
        <v>102</v>
      </c>
      <c r="N23" s="1" t="s">
        <v>103</v>
      </c>
      <c r="O23" s="1" t="s">
        <v>114</v>
      </c>
      <c r="P23" s="1" t="s">
        <v>1</v>
      </c>
    </row>
    <row r="24" spans="1:17" x14ac:dyDescent="0.25">
      <c r="A24" t="s">
        <v>42</v>
      </c>
      <c r="B24" t="s">
        <v>43</v>
      </c>
      <c r="C24">
        <v>0</v>
      </c>
      <c r="E24" t="s">
        <v>4</v>
      </c>
      <c r="F24">
        <f>P10+P11+P17</f>
        <v>379</v>
      </c>
      <c r="H24" s="6" t="s">
        <v>4</v>
      </c>
      <c r="I24" s="6"/>
      <c r="J24" s="2"/>
      <c r="K24" s="6">
        <f>F24</f>
        <v>379</v>
      </c>
      <c r="L24" t="s">
        <v>171</v>
      </c>
      <c r="M24" s="17" t="s">
        <v>14</v>
      </c>
      <c r="N24" s="17"/>
      <c r="O24" s="17"/>
      <c r="P24" s="17">
        <v>0</v>
      </c>
      <c r="Q24" t="s">
        <v>171</v>
      </c>
    </row>
    <row r="25" spans="1:17" x14ac:dyDescent="0.25">
      <c r="A25" t="s">
        <v>44</v>
      </c>
      <c r="B25" t="s">
        <v>45</v>
      </c>
      <c r="C25">
        <v>0</v>
      </c>
      <c r="E25" t="s">
        <v>6</v>
      </c>
      <c r="F25">
        <f>P12+P13+P14</f>
        <v>518</v>
      </c>
      <c r="H25" s="4" t="s">
        <v>4</v>
      </c>
      <c r="I25" s="4" t="s">
        <v>2</v>
      </c>
      <c r="J25" s="5"/>
      <c r="K25" s="4">
        <f>P10</f>
        <v>335</v>
      </c>
      <c r="L25" t="s">
        <v>171</v>
      </c>
      <c r="M25" s="18" t="s">
        <v>14</v>
      </c>
      <c r="N25" s="18" t="s">
        <v>71</v>
      </c>
      <c r="O25" s="18"/>
      <c r="P25" s="18">
        <v>0</v>
      </c>
      <c r="Q25" t="s">
        <v>171</v>
      </c>
    </row>
    <row r="26" spans="1:17" x14ac:dyDescent="0.25">
      <c r="A26" t="s">
        <v>46</v>
      </c>
      <c r="B26" t="s">
        <v>47</v>
      </c>
      <c r="C26">
        <v>0</v>
      </c>
      <c r="E26" t="s">
        <v>12</v>
      </c>
      <c r="F26">
        <f>P15</f>
        <v>39</v>
      </c>
      <c r="H26" t="s">
        <v>4</v>
      </c>
      <c r="I26" t="s">
        <v>2</v>
      </c>
      <c r="J26" s="7" t="s">
        <v>115</v>
      </c>
      <c r="K26">
        <v>9</v>
      </c>
      <c r="L26" t="s">
        <v>170</v>
      </c>
      <c r="M26" t="s">
        <v>14</v>
      </c>
      <c r="N26" t="s">
        <v>71</v>
      </c>
      <c r="O26" t="s">
        <v>120</v>
      </c>
      <c r="P26">
        <v>0</v>
      </c>
      <c r="Q26" t="s">
        <v>171</v>
      </c>
    </row>
    <row r="27" spans="1:17" x14ac:dyDescent="0.25">
      <c r="A27" t="s">
        <v>48</v>
      </c>
      <c r="B27" t="s">
        <v>49</v>
      </c>
      <c r="C27">
        <v>0</v>
      </c>
      <c r="E27" t="s">
        <v>20</v>
      </c>
      <c r="F27">
        <f>P16</f>
        <v>6</v>
      </c>
      <c r="H27" t="s">
        <v>4</v>
      </c>
      <c r="I27" t="s">
        <v>2</v>
      </c>
      <c r="J27" s="7" t="s">
        <v>116</v>
      </c>
      <c r="K27">
        <v>2</v>
      </c>
      <c r="L27" t="s">
        <v>170</v>
      </c>
      <c r="M27" t="s">
        <v>14</v>
      </c>
      <c r="N27" t="s">
        <v>71</v>
      </c>
      <c r="O27" t="s">
        <v>140</v>
      </c>
      <c r="P27">
        <v>0</v>
      </c>
      <c r="Q27" t="s">
        <v>171</v>
      </c>
    </row>
    <row r="28" spans="1:17" x14ac:dyDescent="0.25">
      <c r="A28" t="s">
        <v>50</v>
      </c>
      <c r="B28" t="s">
        <v>51</v>
      </c>
      <c r="C28">
        <v>0</v>
      </c>
      <c r="E28" t="s">
        <v>69</v>
      </c>
      <c r="F28">
        <f>P18</f>
        <v>2</v>
      </c>
      <c r="H28" t="s">
        <v>4</v>
      </c>
      <c r="I28" t="s">
        <v>2</v>
      </c>
      <c r="J28" s="7" t="s">
        <v>2</v>
      </c>
      <c r="K28">
        <f>K25-K26-K27-K29</f>
        <v>323</v>
      </c>
      <c r="L28" t="s">
        <v>170</v>
      </c>
      <c r="M28" s="3" t="s">
        <v>10</v>
      </c>
      <c r="N28" s="3"/>
      <c r="O28" s="3"/>
      <c r="P28" s="3">
        <v>0</v>
      </c>
      <c r="Q28" t="s">
        <v>171</v>
      </c>
    </row>
    <row r="29" spans="1:17" x14ac:dyDescent="0.25">
      <c r="A29" t="s">
        <v>53</v>
      </c>
      <c r="B29" t="s">
        <v>52</v>
      </c>
      <c r="C29">
        <v>0</v>
      </c>
      <c r="E29" t="s">
        <v>62</v>
      </c>
      <c r="F29">
        <f>P19</f>
        <v>1</v>
      </c>
      <c r="H29" t="s">
        <v>4</v>
      </c>
      <c r="I29" t="s">
        <v>2</v>
      </c>
      <c r="J29" s="7" t="s">
        <v>166</v>
      </c>
      <c r="K29">
        <v>1</v>
      </c>
      <c r="L29" t="s">
        <v>170</v>
      </c>
      <c r="M29" s="19" t="s">
        <v>10</v>
      </c>
      <c r="N29" s="19" t="s">
        <v>11</v>
      </c>
      <c r="O29" s="19"/>
      <c r="P29" s="19">
        <v>0</v>
      </c>
      <c r="Q29" t="s">
        <v>171</v>
      </c>
    </row>
    <row r="30" spans="1:17" x14ac:dyDescent="0.25">
      <c r="A30" t="s">
        <v>55</v>
      </c>
      <c r="B30" t="s">
        <v>54</v>
      </c>
      <c r="C30">
        <v>0</v>
      </c>
      <c r="E30" s="1" t="s">
        <v>101</v>
      </c>
      <c r="F30" s="1">
        <f>SUM(F24:F29)</f>
        <v>945</v>
      </c>
      <c r="H30" s="4" t="s">
        <v>4</v>
      </c>
      <c r="I30" s="4" t="s">
        <v>3</v>
      </c>
      <c r="J30" s="20" t="s">
        <v>3</v>
      </c>
      <c r="K30" s="4">
        <f>P11</f>
        <v>43</v>
      </c>
      <c r="L30" t="s">
        <v>171</v>
      </c>
      <c r="M30" t="s">
        <v>10</v>
      </c>
      <c r="N30" t="s">
        <v>11</v>
      </c>
      <c r="O30" t="s">
        <v>141</v>
      </c>
      <c r="P30">
        <v>0</v>
      </c>
      <c r="Q30" t="s">
        <v>171</v>
      </c>
    </row>
    <row r="31" spans="1:17" x14ac:dyDescent="0.25">
      <c r="A31" t="s">
        <v>56</v>
      </c>
      <c r="B31" t="s">
        <v>57</v>
      </c>
      <c r="C31">
        <v>0</v>
      </c>
      <c r="H31" s="4" t="s">
        <v>4</v>
      </c>
      <c r="I31" s="4" t="s">
        <v>60</v>
      </c>
      <c r="J31" s="5"/>
      <c r="K31" s="4">
        <f>P17</f>
        <v>1</v>
      </c>
      <c r="L31" t="s">
        <v>171</v>
      </c>
      <c r="M31" t="s">
        <v>10</v>
      </c>
      <c r="N31" t="s">
        <v>11</v>
      </c>
      <c r="O31" t="s">
        <v>142</v>
      </c>
      <c r="P31">
        <v>0</v>
      </c>
      <c r="Q31" t="s">
        <v>171</v>
      </c>
    </row>
    <row r="32" spans="1:17" x14ac:dyDescent="0.25">
      <c r="A32" t="s">
        <v>58</v>
      </c>
      <c r="B32" t="s">
        <v>59</v>
      </c>
      <c r="C32">
        <v>0</v>
      </c>
      <c r="H32" t="s">
        <v>4</v>
      </c>
      <c r="I32" t="s">
        <v>60</v>
      </c>
      <c r="J32" s="7" t="s">
        <v>117</v>
      </c>
      <c r="K32">
        <v>1</v>
      </c>
      <c r="L32" t="s">
        <v>171</v>
      </c>
      <c r="M32" t="s">
        <v>10</v>
      </c>
      <c r="N32" t="s">
        <v>11</v>
      </c>
      <c r="O32" t="s">
        <v>143</v>
      </c>
      <c r="P32">
        <v>0</v>
      </c>
      <c r="Q32" t="s">
        <v>171</v>
      </c>
    </row>
    <row r="33" spans="1:17" x14ac:dyDescent="0.25">
      <c r="A33" s="4" t="s">
        <v>5</v>
      </c>
      <c r="B33" s="4"/>
      <c r="C33" s="4">
        <f>SUM(C3:C32)</f>
        <v>617</v>
      </c>
      <c r="H33" t="s">
        <v>4</v>
      </c>
      <c r="I33" t="s">
        <v>60</v>
      </c>
      <c r="J33" s="7" t="s">
        <v>118</v>
      </c>
      <c r="K33">
        <v>0</v>
      </c>
      <c r="L33" t="s">
        <v>171</v>
      </c>
      <c r="M33" t="s">
        <v>10</v>
      </c>
      <c r="N33" t="s">
        <v>11</v>
      </c>
      <c r="O33" t="s">
        <v>144</v>
      </c>
      <c r="P33">
        <v>0</v>
      </c>
      <c r="Q33" t="s">
        <v>171</v>
      </c>
    </row>
    <row r="34" spans="1:17" x14ac:dyDescent="0.25">
      <c r="A34" t="s">
        <v>61</v>
      </c>
      <c r="B34" t="s">
        <v>60</v>
      </c>
      <c r="C34">
        <v>1</v>
      </c>
      <c r="H34" s="8" t="s">
        <v>6</v>
      </c>
      <c r="I34" s="8"/>
      <c r="J34" s="8"/>
      <c r="K34" s="8">
        <f>F25</f>
        <v>518</v>
      </c>
      <c r="L34" t="s">
        <v>171</v>
      </c>
      <c r="M34" t="s">
        <v>10</v>
      </c>
      <c r="N34" t="s">
        <v>11</v>
      </c>
      <c r="O34" t="s">
        <v>145</v>
      </c>
      <c r="P34">
        <v>0</v>
      </c>
      <c r="Q34" t="s">
        <v>171</v>
      </c>
    </row>
    <row r="35" spans="1:17" x14ac:dyDescent="0.25">
      <c r="A35" t="s">
        <v>62</v>
      </c>
      <c r="B35" t="s">
        <v>63</v>
      </c>
      <c r="C35">
        <v>0</v>
      </c>
      <c r="H35" s="9" t="s">
        <v>6</v>
      </c>
      <c r="I35" s="9" t="s">
        <v>7</v>
      </c>
      <c r="J35" s="10"/>
      <c r="K35" s="9">
        <f>P12</f>
        <v>423</v>
      </c>
      <c r="L35" t="s">
        <v>171</v>
      </c>
      <c r="M35" t="s">
        <v>10</v>
      </c>
      <c r="N35" t="s">
        <v>11</v>
      </c>
      <c r="O35" t="s">
        <v>146</v>
      </c>
      <c r="P35">
        <v>0</v>
      </c>
      <c r="Q35" t="s">
        <v>171</v>
      </c>
    </row>
    <row r="36" spans="1:17" x14ac:dyDescent="0.25">
      <c r="A36" t="s">
        <v>64</v>
      </c>
      <c r="B36" t="s">
        <v>7</v>
      </c>
      <c r="C36">
        <v>0</v>
      </c>
      <c r="H36" t="s">
        <v>6</v>
      </c>
      <c r="I36" t="s">
        <v>7</v>
      </c>
      <c r="J36" s="7" t="s">
        <v>7</v>
      </c>
      <c r="K36">
        <f>K35-SUM(K37:K47)</f>
        <v>404</v>
      </c>
      <c r="L36" t="s">
        <v>170</v>
      </c>
      <c r="M36" t="s">
        <v>16</v>
      </c>
      <c r="P36">
        <v>0</v>
      </c>
      <c r="Q36" t="s">
        <v>171</v>
      </c>
    </row>
    <row r="37" spans="1:17" x14ac:dyDescent="0.25">
      <c r="A37" t="s">
        <v>65</v>
      </c>
      <c r="B37" t="s">
        <v>8</v>
      </c>
      <c r="C37">
        <v>0</v>
      </c>
      <c r="H37" t="s">
        <v>6</v>
      </c>
      <c r="I37" t="s">
        <v>7</v>
      </c>
      <c r="J37" s="7" t="s">
        <v>119</v>
      </c>
      <c r="K37">
        <v>4</v>
      </c>
      <c r="L37" t="s">
        <v>171</v>
      </c>
      <c r="M37" t="s">
        <v>16</v>
      </c>
      <c r="N37" t="s">
        <v>17</v>
      </c>
      <c r="O37" t="s">
        <v>17</v>
      </c>
      <c r="P37">
        <v>0</v>
      </c>
      <c r="Q37" t="s">
        <v>171</v>
      </c>
    </row>
    <row r="38" spans="1:17" x14ac:dyDescent="0.25">
      <c r="A38" t="s">
        <v>66</v>
      </c>
      <c r="B38" t="s">
        <v>67</v>
      </c>
      <c r="C38">
        <v>0</v>
      </c>
      <c r="H38" t="s">
        <v>6</v>
      </c>
      <c r="I38" t="s">
        <v>7</v>
      </c>
      <c r="J38" s="7" t="s">
        <v>120</v>
      </c>
      <c r="K38">
        <v>4</v>
      </c>
      <c r="L38" t="s">
        <v>171</v>
      </c>
      <c r="M38" t="s">
        <v>147</v>
      </c>
      <c r="P38">
        <v>0</v>
      </c>
      <c r="Q38" t="s">
        <v>171</v>
      </c>
    </row>
    <row r="39" spans="1:17" x14ac:dyDescent="0.25">
      <c r="A39" s="5" t="s">
        <v>68</v>
      </c>
      <c r="B39" s="5"/>
      <c r="C39" s="5">
        <f>SUM(C34:C38)</f>
        <v>1</v>
      </c>
      <c r="H39" t="s">
        <v>6</v>
      </c>
      <c r="I39" t="s">
        <v>7</v>
      </c>
      <c r="J39" s="7" t="s">
        <v>121</v>
      </c>
      <c r="K39">
        <v>4</v>
      </c>
      <c r="L39" t="s">
        <v>171</v>
      </c>
      <c r="M39" t="s">
        <v>18</v>
      </c>
      <c r="N39" t="s">
        <v>19</v>
      </c>
      <c r="O39" t="s">
        <v>148</v>
      </c>
      <c r="P39">
        <v>0</v>
      </c>
      <c r="Q39" t="s">
        <v>171</v>
      </c>
    </row>
    <row r="40" spans="1:17" x14ac:dyDescent="0.25">
      <c r="B40" t="s">
        <v>2</v>
      </c>
      <c r="C40">
        <v>6</v>
      </c>
      <c r="H40" t="s">
        <v>6</v>
      </c>
      <c r="I40" t="s">
        <v>7</v>
      </c>
      <c r="J40" s="7" t="s">
        <v>122</v>
      </c>
      <c r="K40">
        <v>2</v>
      </c>
      <c r="L40" t="s">
        <v>171</v>
      </c>
      <c r="M40" t="s">
        <v>149</v>
      </c>
      <c r="P40">
        <v>0</v>
      </c>
      <c r="Q40" t="s">
        <v>171</v>
      </c>
    </row>
    <row r="41" spans="1:17" x14ac:dyDescent="0.25">
      <c r="B41" t="s">
        <v>7</v>
      </c>
      <c r="C41">
        <v>4</v>
      </c>
      <c r="H41" t="s">
        <v>6</v>
      </c>
      <c r="I41" t="s">
        <v>7</v>
      </c>
      <c r="J41" s="7" t="s">
        <v>123</v>
      </c>
      <c r="K41">
        <v>2</v>
      </c>
      <c r="L41" t="s">
        <v>171</v>
      </c>
      <c r="M41" t="s">
        <v>149</v>
      </c>
      <c r="N41" t="s">
        <v>23</v>
      </c>
      <c r="O41" t="s">
        <v>23</v>
      </c>
      <c r="P41">
        <v>0</v>
      </c>
      <c r="Q41" t="s">
        <v>171</v>
      </c>
    </row>
    <row r="42" spans="1:17" x14ac:dyDescent="0.25">
      <c r="B42" t="s">
        <v>69</v>
      </c>
      <c r="C42">
        <v>1</v>
      </c>
      <c r="H42" t="s">
        <v>6</v>
      </c>
      <c r="I42" t="s">
        <v>7</v>
      </c>
      <c r="J42" s="7" t="s">
        <v>124</v>
      </c>
      <c r="K42">
        <v>2</v>
      </c>
      <c r="L42" t="s">
        <v>171</v>
      </c>
      <c r="M42" t="s">
        <v>24</v>
      </c>
      <c r="P42">
        <v>0</v>
      </c>
      <c r="Q42" t="s">
        <v>170</v>
      </c>
    </row>
    <row r="43" spans="1:17" x14ac:dyDescent="0.25">
      <c r="B43" t="s">
        <v>13</v>
      </c>
      <c r="C43">
        <v>0</v>
      </c>
      <c r="E43" s="1"/>
      <c r="F43" s="1"/>
      <c r="G43" s="1"/>
      <c r="H43" t="s">
        <v>6</v>
      </c>
      <c r="I43" t="s">
        <v>7</v>
      </c>
      <c r="J43" s="7" t="s">
        <v>125</v>
      </c>
      <c r="K43">
        <v>1</v>
      </c>
      <c r="L43" t="s">
        <v>171</v>
      </c>
      <c r="M43" t="s">
        <v>24</v>
      </c>
      <c r="N43" t="s">
        <v>25</v>
      </c>
      <c r="O43" t="s">
        <v>25</v>
      </c>
      <c r="P43">
        <v>0</v>
      </c>
      <c r="Q43" t="s">
        <v>170</v>
      </c>
    </row>
    <row r="44" spans="1:17" x14ac:dyDescent="0.25">
      <c r="B44" t="s">
        <v>70</v>
      </c>
      <c r="C44">
        <v>0</v>
      </c>
      <c r="H44" t="s">
        <v>6</v>
      </c>
      <c r="I44" t="s">
        <v>7</v>
      </c>
      <c r="J44" s="7" t="s">
        <v>126</v>
      </c>
      <c r="K44">
        <v>0</v>
      </c>
      <c r="L44" s="1" t="s">
        <v>171</v>
      </c>
      <c r="M44" t="s">
        <v>26</v>
      </c>
      <c r="P44">
        <v>0</v>
      </c>
      <c r="Q44" t="s">
        <v>171</v>
      </c>
    </row>
    <row r="45" spans="1:17" x14ac:dyDescent="0.25">
      <c r="B45" t="s">
        <v>3</v>
      </c>
      <c r="C45">
        <v>1</v>
      </c>
      <c r="H45" t="s">
        <v>6</v>
      </c>
      <c r="I45" t="s">
        <v>7</v>
      </c>
      <c r="J45" s="7" t="s">
        <v>127</v>
      </c>
      <c r="K45">
        <v>0</v>
      </c>
      <c r="L45" t="s">
        <v>171</v>
      </c>
      <c r="M45" t="s">
        <v>26</v>
      </c>
      <c r="N45" t="s">
        <v>27</v>
      </c>
      <c r="P45">
        <v>0</v>
      </c>
      <c r="Q45" t="s">
        <v>171</v>
      </c>
    </row>
    <row r="46" spans="1:17" x14ac:dyDescent="0.25">
      <c r="B46" t="s">
        <v>33</v>
      </c>
      <c r="C46">
        <v>0</v>
      </c>
      <c r="H46" s="7" t="s">
        <v>6</v>
      </c>
      <c r="I46" s="7" t="s">
        <v>7</v>
      </c>
      <c r="J46" s="7" t="s">
        <v>128</v>
      </c>
      <c r="K46" s="7">
        <v>0</v>
      </c>
      <c r="L46" s="7" t="s">
        <v>171</v>
      </c>
      <c r="M46" t="s">
        <v>26</v>
      </c>
      <c r="N46" t="s">
        <v>27</v>
      </c>
      <c r="O46" t="s">
        <v>27</v>
      </c>
      <c r="P46">
        <v>0</v>
      </c>
      <c r="Q46" t="s">
        <v>171</v>
      </c>
    </row>
    <row r="47" spans="1:17" x14ac:dyDescent="0.25">
      <c r="B47" t="s">
        <v>11</v>
      </c>
      <c r="C47">
        <v>0</v>
      </c>
      <c r="H47" t="s">
        <v>6</v>
      </c>
      <c r="I47" t="s">
        <v>7</v>
      </c>
      <c r="J47" s="7" t="s">
        <v>129</v>
      </c>
      <c r="K47">
        <v>0</v>
      </c>
      <c r="L47" s="7" t="s">
        <v>171</v>
      </c>
      <c r="M47" t="s">
        <v>26</v>
      </c>
      <c r="N47" t="s">
        <v>27</v>
      </c>
      <c r="O47" t="s">
        <v>163</v>
      </c>
      <c r="P47">
        <v>0</v>
      </c>
      <c r="Q47" t="s">
        <v>171</v>
      </c>
    </row>
    <row r="48" spans="1:17" x14ac:dyDescent="0.25">
      <c r="B48" t="s">
        <v>71</v>
      </c>
      <c r="C48">
        <v>0</v>
      </c>
      <c r="H48" s="9" t="s">
        <v>6</v>
      </c>
      <c r="I48" s="9" t="s">
        <v>8</v>
      </c>
      <c r="J48" s="11" t="s">
        <v>8</v>
      </c>
      <c r="K48" s="9">
        <f>P13</f>
        <v>85</v>
      </c>
      <c r="L48" s="11" t="s">
        <v>171</v>
      </c>
      <c r="M48" t="s">
        <v>28</v>
      </c>
      <c r="P48">
        <v>0</v>
      </c>
      <c r="Q48" t="s">
        <v>171</v>
      </c>
    </row>
    <row r="49" spans="1:17" x14ac:dyDescent="0.25">
      <c r="B49" t="s">
        <v>72</v>
      </c>
      <c r="C49">
        <v>0</v>
      </c>
      <c r="H49" s="9" t="s">
        <v>6</v>
      </c>
      <c r="I49" s="9" t="s">
        <v>9</v>
      </c>
      <c r="J49" s="9"/>
      <c r="K49" s="9">
        <f>P14</f>
        <v>10</v>
      </c>
      <c r="L49" s="7" t="s">
        <v>171</v>
      </c>
      <c r="M49" s="9" t="s">
        <v>28</v>
      </c>
      <c r="N49" s="9" t="s">
        <v>29</v>
      </c>
      <c r="O49" s="9" t="s">
        <v>29</v>
      </c>
      <c r="P49">
        <v>0</v>
      </c>
      <c r="Q49" s="9" t="s">
        <v>171</v>
      </c>
    </row>
    <row r="50" spans="1:17" x14ac:dyDescent="0.25">
      <c r="B50" t="s">
        <v>73</v>
      </c>
      <c r="C50">
        <v>0</v>
      </c>
      <c r="H50" t="s">
        <v>6</v>
      </c>
      <c r="I50" t="s">
        <v>9</v>
      </c>
      <c r="J50" t="s">
        <v>130</v>
      </c>
      <c r="K50">
        <v>0</v>
      </c>
      <c r="L50" s="7" t="s">
        <v>171</v>
      </c>
      <c r="M50" t="s">
        <v>30</v>
      </c>
      <c r="P50">
        <v>0</v>
      </c>
      <c r="Q50" t="s">
        <v>171</v>
      </c>
    </row>
    <row r="51" spans="1:17" x14ac:dyDescent="0.25">
      <c r="B51" t="s">
        <v>74</v>
      </c>
      <c r="C51">
        <v>0</v>
      </c>
      <c r="H51" t="s">
        <v>6</v>
      </c>
      <c r="I51" t="s">
        <v>9</v>
      </c>
      <c r="J51" t="s">
        <v>9</v>
      </c>
      <c r="K51">
        <v>10</v>
      </c>
      <c r="L51" s="7" t="s">
        <v>171</v>
      </c>
      <c r="M51" t="s">
        <v>30</v>
      </c>
      <c r="N51" t="s">
        <v>150</v>
      </c>
      <c r="O51" t="s">
        <v>31</v>
      </c>
      <c r="P51">
        <v>0</v>
      </c>
      <c r="Q51" t="s">
        <v>171</v>
      </c>
    </row>
    <row r="52" spans="1:17" x14ac:dyDescent="0.25">
      <c r="B52" t="s">
        <v>75</v>
      </c>
      <c r="C52">
        <v>0</v>
      </c>
      <c r="H52" s="12" t="s">
        <v>12</v>
      </c>
      <c r="I52" s="12" t="s">
        <v>13</v>
      </c>
      <c r="J52" s="12"/>
      <c r="K52" s="12">
        <f>P15</f>
        <v>39</v>
      </c>
      <c r="L52" s="7" t="s">
        <v>171</v>
      </c>
      <c r="M52" t="s">
        <v>32</v>
      </c>
      <c r="P52">
        <v>0</v>
      </c>
      <c r="Q52" t="s">
        <v>171</v>
      </c>
    </row>
    <row r="53" spans="1:17" x14ac:dyDescent="0.25">
      <c r="A53" s="5" t="s">
        <v>76</v>
      </c>
      <c r="B53" s="5"/>
      <c r="C53" s="5">
        <f>SUM(C40:C52)</f>
        <v>12</v>
      </c>
      <c r="H53" t="s">
        <v>12</v>
      </c>
      <c r="I53" t="s">
        <v>13</v>
      </c>
      <c r="J53" t="s">
        <v>13</v>
      </c>
      <c r="K53">
        <f>K52-SUM(K54:K57)</f>
        <v>36</v>
      </c>
      <c r="L53" s="7" t="s">
        <v>171</v>
      </c>
      <c r="M53" t="s">
        <v>32</v>
      </c>
      <c r="N53" t="s">
        <v>33</v>
      </c>
      <c r="O53" t="s">
        <v>33</v>
      </c>
      <c r="P53">
        <v>0</v>
      </c>
      <c r="Q53" t="s">
        <v>171</v>
      </c>
    </row>
    <row r="54" spans="1:17" x14ac:dyDescent="0.25">
      <c r="A54" t="s">
        <v>4</v>
      </c>
      <c r="B54" t="s">
        <v>2</v>
      </c>
      <c r="C54">
        <v>116</v>
      </c>
      <c r="H54" t="s">
        <v>12</v>
      </c>
      <c r="I54" t="s">
        <v>13</v>
      </c>
      <c r="J54" t="s">
        <v>131</v>
      </c>
      <c r="K54">
        <v>3</v>
      </c>
      <c r="L54" s="7" t="s">
        <v>171</v>
      </c>
      <c r="M54" t="s">
        <v>34</v>
      </c>
      <c r="P54">
        <v>0</v>
      </c>
      <c r="Q54" t="s">
        <v>171</v>
      </c>
    </row>
    <row r="55" spans="1:17" x14ac:dyDescent="0.25">
      <c r="A55" t="s">
        <v>4</v>
      </c>
      <c r="B55" t="s">
        <v>3</v>
      </c>
      <c r="C55">
        <v>14</v>
      </c>
      <c r="H55" t="s">
        <v>12</v>
      </c>
      <c r="I55" t="s">
        <v>13</v>
      </c>
      <c r="J55" t="s">
        <v>132</v>
      </c>
      <c r="K55">
        <v>0</v>
      </c>
      <c r="L55" s="7" t="s">
        <v>171</v>
      </c>
      <c r="M55" t="s">
        <v>34</v>
      </c>
      <c r="N55" t="s">
        <v>151</v>
      </c>
      <c r="O55" t="s">
        <v>151</v>
      </c>
      <c r="P55">
        <v>0</v>
      </c>
      <c r="Q55" t="s">
        <v>171</v>
      </c>
    </row>
    <row r="56" spans="1:17" x14ac:dyDescent="0.25">
      <c r="A56" t="s">
        <v>6</v>
      </c>
      <c r="B56" t="s">
        <v>7</v>
      </c>
      <c r="C56">
        <v>141</v>
      </c>
      <c r="H56" t="s">
        <v>12</v>
      </c>
      <c r="I56" t="s">
        <v>13</v>
      </c>
      <c r="J56" t="s">
        <v>133</v>
      </c>
      <c r="K56">
        <v>0</v>
      </c>
      <c r="L56" s="7" t="s">
        <v>171</v>
      </c>
      <c r="M56" t="s">
        <v>36</v>
      </c>
      <c r="P56">
        <v>0</v>
      </c>
      <c r="Q56" t="s">
        <v>171</v>
      </c>
    </row>
    <row r="57" spans="1:17" x14ac:dyDescent="0.25">
      <c r="A57" t="s">
        <v>6</v>
      </c>
      <c r="B57" t="s">
        <v>8</v>
      </c>
      <c r="C57">
        <v>25</v>
      </c>
      <c r="H57" t="s">
        <v>12</v>
      </c>
      <c r="I57" t="s">
        <v>13</v>
      </c>
      <c r="J57" t="s">
        <v>134</v>
      </c>
      <c r="K57">
        <v>0</v>
      </c>
      <c r="L57" s="7" t="s">
        <v>171</v>
      </c>
      <c r="M57" t="s">
        <v>36</v>
      </c>
      <c r="N57" t="s">
        <v>37</v>
      </c>
      <c r="O57" t="s">
        <v>153</v>
      </c>
      <c r="P57">
        <v>0</v>
      </c>
      <c r="Q57" t="s">
        <v>171</v>
      </c>
    </row>
    <row r="58" spans="1:17" x14ac:dyDescent="0.25">
      <c r="A58" t="s">
        <v>6</v>
      </c>
      <c r="B58" t="s">
        <v>9</v>
      </c>
      <c r="C58">
        <v>2</v>
      </c>
      <c r="H58" s="13" t="s">
        <v>20</v>
      </c>
      <c r="I58" s="13"/>
      <c r="J58" s="13"/>
      <c r="K58" s="13">
        <f>P16</f>
        <v>6</v>
      </c>
      <c r="L58" t="s">
        <v>171</v>
      </c>
      <c r="M58" t="s">
        <v>38</v>
      </c>
      <c r="P58">
        <v>0</v>
      </c>
      <c r="Q58" t="s">
        <v>171</v>
      </c>
    </row>
    <row r="59" spans="1:17" x14ac:dyDescent="0.25">
      <c r="A59" t="s">
        <v>10</v>
      </c>
      <c r="B59" t="s">
        <v>11</v>
      </c>
      <c r="C59">
        <v>0</v>
      </c>
      <c r="H59" s="14" t="s">
        <v>20</v>
      </c>
      <c r="I59" s="14" t="s">
        <v>21</v>
      </c>
      <c r="J59" s="14"/>
      <c r="K59" s="14">
        <f>P16</f>
        <v>6</v>
      </c>
      <c r="L59" t="s">
        <v>171</v>
      </c>
      <c r="M59" t="s">
        <v>38</v>
      </c>
      <c r="N59" t="s">
        <v>152</v>
      </c>
      <c r="P59">
        <v>0</v>
      </c>
      <c r="Q59" t="s">
        <v>171</v>
      </c>
    </row>
    <row r="60" spans="1:17" x14ac:dyDescent="0.25">
      <c r="A60" t="s">
        <v>12</v>
      </c>
      <c r="B60" t="s">
        <v>13</v>
      </c>
      <c r="C60">
        <v>3</v>
      </c>
      <c r="H60" t="s">
        <v>20</v>
      </c>
      <c r="I60" t="s">
        <v>21</v>
      </c>
      <c r="J60" t="s">
        <v>135</v>
      </c>
      <c r="K60">
        <v>0</v>
      </c>
      <c r="L60" t="s">
        <v>171</v>
      </c>
      <c r="M60" t="s">
        <v>38</v>
      </c>
      <c r="N60" t="s">
        <v>152</v>
      </c>
      <c r="O60" t="s">
        <v>168</v>
      </c>
      <c r="P60">
        <v>0</v>
      </c>
      <c r="Q60" t="s">
        <v>171</v>
      </c>
    </row>
    <row r="61" spans="1:17" x14ac:dyDescent="0.25">
      <c r="A61" t="s">
        <v>14</v>
      </c>
      <c r="B61" t="s">
        <v>71</v>
      </c>
      <c r="C61">
        <v>0</v>
      </c>
      <c r="H61" t="s">
        <v>20</v>
      </c>
      <c r="I61" t="s">
        <v>21</v>
      </c>
      <c r="J61" t="s">
        <v>136</v>
      </c>
      <c r="K61">
        <v>1</v>
      </c>
      <c r="L61" t="s">
        <v>171</v>
      </c>
      <c r="M61" t="s">
        <v>38</v>
      </c>
      <c r="N61" t="s">
        <v>152</v>
      </c>
      <c r="O61" t="s">
        <v>169</v>
      </c>
      <c r="P61">
        <v>0</v>
      </c>
      <c r="Q61" t="s">
        <v>171</v>
      </c>
    </row>
    <row r="62" spans="1:17" x14ac:dyDescent="0.25">
      <c r="A62" t="s">
        <v>16</v>
      </c>
      <c r="B62" t="s">
        <v>17</v>
      </c>
      <c r="C62">
        <v>0</v>
      </c>
      <c r="H62" t="s">
        <v>20</v>
      </c>
      <c r="I62" t="s">
        <v>21</v>
      </c>
      <c r="J62" t="s">
        <v>21</v>
      </c>
      <c r="K62">
        <v>5</v>
      </c>
      <c r="L62" t="s">
        <v>171</v>
      </c>
      <c r="M62" t="s">
        <v>38</v>
      </c>
      <c r="N62" t="s">
        <v>152</v>
      </c>
      <c r="O62" t="s">
        <v>152</v>
      </c>
      <c r="P62">
        <v>0</v>
      </c>
      <c r="Q62" t="s">
        <v>171</v>
      </c>
    </row>
    <row r="63" spans="1:17" x14ac:dyDescent="0.25">
      <c r="A63" t="s">
        <v>77</v>
      </c>
      <c r="B63" t="s">
        <v>78</v>
      </c>
      <c r="C63">
        <v>0</v>
      </c>
      <c r="H63" s="4" t="s">
        <v>113</v>
      </c>
      <c r="I63" s="4" t="s">
        <v>69</v>
      </c>
      <c r="J63" s="4" t="s">
        <v>69</v>
      </c>
      <c r="K63" s="4">
        <f>P18</f>
        <v>2</v>
      </c>
      <c r="L63" s="4" t="s">
        <v>170</v>
      </c>
      <c r="M63" t="s">
        <v>40</v>
      </c>
      <c r="P63">
        <v>0</v>
      </c>
      <c r="Q63" t="s">
        <v>171</v>
      </c>
    </row>
    <row r="64" spans="1:17" x14ac:dyDescent="0.25">
      <c r="A64" t="s">
        <v>22</v>
      </c>
      <c r="B64" t="s">
        <v>23</v>
      </c>
      <c r="C64">
        <v>0</v>
      </c>
      <c r="H64" s="15" t="s">
        <v>62</v>
      </c>
      <c r="I64" s="15"/>
      <c r="J64" s="15"/>
      <c r="K64" s="15">
        <f>P19</f>
        <v>1</v>
      </c>
      <c r="L64" t="s">
        <v>171</v>
      </c>
      <c r="M64" t="s">
        <v>40</v>
      </c>
      <c r="N64" t="s">
        <v>41</v>
      </c>
      <c r="O64" t="s">
        <v>41</v>
      </c>
      <c r="P64">
        <v>0</v>
      </c>
      <c r="Q64" t="s">
        <v>171</v>
      </c>
    </row>
    <row r="65" spans="1:17" x14ac:dyDescent="0.25">
      <c r="A65" t="s">
        <v>24</v>
      </c>
      <c r="B65" t="s">
        <v>25</v>
      </c>
      <c r="C65">
        <v>0</v>
      </c>
      <c r="H65" s="16" t="s">
        <v>62</v>
      </c>
      <c r="I65" s="16" t="s">
        <v>63</v>
      </c>
      <c r="J65" s="16"/>
      <c r="K65" s="16">
        <v>1</v>
      </c>
      <c r="L65" t="s">
        <v>171</v>
      </c>
      <c r="M65" t="s">
        <v>42</v>
      </c>
      <c r="P65">
        <v>0</v>
      </c>
      <c r="Q65" t="s">
        <v>171</v>
      </c>
    </row>
    <row r="66" spans="1:17" x14ac:dyDescent="0.25">
      <c r="A66" t="s">
        <v>26</v>
      </c>
      <c r="B66" t="s">
        <v>27</v>
      </c>
      <c r="C66">
        <v>0</v>
      </c>
      <c r="H66" t="s">
        <v>62</v>
      </c>
      <c r="I66" t="s">
        <v>63</v>
      </c>
      <c r="J66" t="s">
        <v>137</v>
      </c>
      <c r="K66">
        <v>1</v>
      </c>
      <c r="L66" t="s">
        <v>171</v>
      </c>
      <c r="M66" t="s">
        <v>42</v>
      </c>
      <c r="N66" t="s">
        <v>154</v>
      </c>
      <c r="O66" t="s">
        <v>154</v>
      </c>
      <c r="P66">
        <v>0</v>
      </c>
      <c r="Q66" t="s">
        <v>171</v>
      </c>
    </row>
    <row r="67" spans="1:17" x14ac:dyDescent="0.25">
      <c r="A67" t="s">
        <v>28</v>
      </c>
      <c r="B67" t="s">
        <v>29</v>
      </c>
      <c r="C67">
        <v>0</v>
      </c>
      <c r="H67" t="s">
        <v>62</v>
      </c>
      <c r="I67" t="s">
        <v>63</v>
      </c>
      <c r="J67" t="s">
        <v>138</v>
      </c>
      <c r="K67">
        <v>0</v>
      </c>
      <c r="L67" t="s">
        <v>171</v>
      </c>
      <c r="M67" s="4" t="s">
        <v>44</v>
      </c>
      <c r="P67">
        <v>0</v>
      </c>
      <c r="Q67" t="s">
        <v>171</v>
      </c>
    </row>
    <row r="68" spans="1:17" x14ac:dyDescent="0.25">
      <c r="A68" t="s">
        <v>30</v>
      </c>
      <c r="B68" t="s">
        <v>31</v>
      </c>
      <c r="C68">
        <v>0</v>
      </c>
      <c r="H68" t="s">
        <v>62</v>
      </c>
      <c r="I68" t="s">
        <v>63</v>
      </c>
      <c r="J68" t="s">
        <v>139</v>
      </c>
      <c r="K68">
        <v>0</v>
      </c>
      <c r="L68" t="s">
        <v>171</v>
      </c>
      <c r="M68" t="s">
        <v>44</v>
      </c>
      <c r="N68" t="s">
        <v>155</v>
      </c>
      <c r="O68" t="s">
        <v>155</v>
      </c>
      <c r="P68">
        <v>0</v>
      </c>
      <c r="Q68" t="s">
        <v>171</v>
      </c>
    </row>
    <row r="69" spans="1:17" x14ac:dyDescent="0.25">
      <c r="A69" t="s">
        <v>32</v>
      </c>
      <c r="B69" t="s">
        <v>33</v>
      </c>
      <c r="C69">
        <v>0</v>
      </c>
      <c r="M69" t="s">
        <v>46</v>
      </c>
      <c r="P69">
        <v>0</v>
      </c>
      <c r="Q69" t="s">
        <v>171</v>
      </c>
    </row>
    <row r="70" spans="1:17" x14ac:dyDescent="0.25">
      <c r="A70" t="s">
        <v>36</v>
      </c>
      <c r="B70" t="s">
        <v>37</v>
      </c>
      <c r="C70">
        <v>0</v>
      </c>
      <c r="M70" t="s">
        <v>46</v>
      </c>
      <c r="N70" t="s">
        <v>156</v>
      </c>
      <c r="O70" t="s">
        <v>156</v>
      </c>
      <c r="P70">
        <v>0</v>
      </c>
      <c r="Q70" t="s">
        <v>171</v>
      </c>
    </row>
    <row r="71" spans="1:17" x14ac:dyDescent="0.25">
      <c r="A71" t="s">
        <v>79</v>
      </c>
      <c r="B71" t="s">
        <v>80</v>
      </c>
      <c r="C71">
        <v>0</v>
      </c>
      <c r="M71" t="s">
        <v>48</v>
      </c>
      <c r="P71">
        <v>0</v>
      </c>
      <c r="Q71" t="s">
        <v>171</v>
      </c>
    </row>
    <row r="72" spans="1:17" x14ac:dyDescent="0.25">
      <c r="A72" t="s">
        <v>38</v>
      </c>
      <c r="B72" t="s">
        <v>39</v>
      </c>
      <c r="C72">
        <v>0</v>
      </c>
      <c r="M72" t="s">
        <v>48</v>
      </c>
      <c r="N72" t="s">
        <v>157</v>
      </c>
      <c r="O72" t="s">
        <v>158</v>
      </c>
      <c r="P72">
        <v>0</v>
      </c>
      <c r="Q72" t="s">
        <v>171</v>
      </c>
    </row>
    <row r="73" spans="1:17" x14ac:dyDescent="0.25">
      <c r="A73" t="s">
        <v>42</v>
      </c>
      <c r="B73" t="s">
        <v>43</v>
      </c>
      <c r="C73">
        <v>0</v>
      </c>
      <c r="M73" t="s">
        <v>50</v>
      </c>
      <c r="P73">
        <v>0</v>
      </c>
      <c r="Q73" t="s">
        <v>171</v>
      </c>
    </row>
    <row r="74" spans="1:17" x14ac:dyDescent="0.25">
      <c r="A74" t="s">
        <v>50</v>
      </c>
      <c r="B74" t="s">
        <v>51</v>
      </c>
      <c r="C74">
        <v>0</v>
      </c>
      <c r="M74" t="s">
        <v>50</v>
      </c>
      <c r="N74" t="s">
        <v>51</v>
      </c>
      <c r="O74" t="s">
        <v>51</v>
      </c>
      <c r="P74">
        <v>0</v>
      </c>
      <c r="Q74" t="s">
        <v>171</v>
      </c>
    </row>
    <row r="75" spans="1:17" x14ac:dyDescent="0.25">
      <c r="A75" t="s">
        <v>46</v>
      </c>
      <c r="B75" t="s">
        <v>47</v>
      </c>
      <c r="C75">
        <v>0</v>
      </c>
      <c r="M75" t="s">
        <v>53</v>
      </c>
      <c r="P75">
        <v>0</v>
      </c>
      <c r="Q75" t="s">
        <v>170</v>
      </c>
    </row>
    <row r="76" spans="1:17" x14ac:dyDescent="0.25">
      <c r="A76" t="s">
        <v>53</v>
      </c>
      <c r="B76" t="s">
        <v>52</v>
      </c>
      <c r="C76">
        <v>0</v>
      </c>
      <c r="M76" t="s">
        <v>53</v>
      </c>
      <c r="N76" t="s">
        <v>52</v>
      </c>
      <c r="O76" t="s">
        <v>52</v>
      </c>
      <c r="P76">
        <v>0</v>
      </c>
      <c r="Q76" t="s">
        <v>170</v>
      </c>
    </row>
    <row r="77" spans="1:17" x14ac:dyDescent="0.25">
      <c r="A77" t="s">
        <v>81</v>
      </c>
      <c r="B77" t="s">
        <v>82</v>
      </c>
      <c r="C77">
        <v>0</v>
      </c>
      <c r="M77" t="s">
        <v>55</v>
      </c>
      <c r="P77">
        <v>0</v>
      </c>
      <c r="Q77" t="s">
        <v>171</v>
      </c>
    </row>
    <row r="78" spans="1:17" x14ac:dyDescent="0.25">
      <c r="A78" t="s">
        <v>83</v>
      </c>
      <c r="B78" t="s">
        <v>84</v>
      </c>
      <c r="C78">
        <v>0</v>
      </c>
      <c r="M78" t="s">
        <v>55</v>
      </c>
      <c r="N78" t="s">
        <v>54</v>
      </c>
      <c r="O78" t="s">
        <v>54</v>
      </c>
      <c r="P78">
        <v>0</v>
      </c>
      <c r="Q78" t="s">
        <v>171</v>
      </c>
    </row>
    <row r="79" spans="1:17" x14ac:dyDescent="0.25">
      <c r="A79" t="s">
        <v>55</v>
      </c>
      <c r="B79" t="s">
        <v>54</v>
      </c>
      <c r="C79">
        <v>0</v>
      </c>
      <c r="M79" t="s">
        <v>56</v>
      </c>
      <c r="P79">
        <v>0</v>
      </c>
      <c r="Q79" t="s">
        <v>171</v>
      </c>
    </row>
    <row r="80" spans="1:17" x14ac:dyDescent="0.25">
      <c r="A80" t="s">
        <v>56</v>
      </c>
      <c r="B80" t="s">
        <v>57</v>
      </c>
      <c r="C80">
        <v>0</v>
      </c>
      <c r="M80" t="s">
        <v>56</v>
      </c>
      <c r="N80" t="s">
        <v>57</v>
      </c>
      <c r="P80">
        <v>0</v>
      </c>
      <c r="Q80" t="s">
        <v>171</v>
      </c>
    </row>
    <row r="81" spans="1:17" x14ac:dyDescent="0.25">
      <c r="A81" t="s">
        <v>58</v>
      </c>
      <c r="B81" t="s">
        <v>85</v>
      </c>
      <c r="C81">
        <v>0</v>
      </c>
      <c r="M81" t="s">
        <v>56</v>
      </c>
      <c r="N81" t="s">
        <v>57</v>
      </c>
      <c r="O81" t="s">
        <v>164</v>
      </c>
      <c r="P81">
        <v>0</v>
      </c>
      <c r="Q81" t="s">
        <v>171</v>
      </c>
    </row>
    <row r="82" spans="1:17" x14ac:dyDescent="0.25">
      <c r="A82" t="s">
        <v>86</v>
      </c>
      <c r="B82" t="s">
        <v>87</v>
      </c>
      <c r="C82">
        <v>0</v>
      </c>
      <c r="M82" t="s">
        <v>56</v>
      </c>
      <c r="N82" t="s">
        <v>57</v>
      </c>
      <c r="O82" t="s">
        <v>165</v>
      </c>
      <c r="P82">
        <v>0</v>
      </c>
      <c r="Q82" t="s">
        <v>171</v>
      </c>
    </row>
    <row r="83" spans="1:17" x14ac:dyDescent="0.25">
      <c r="A83" s="4" t="s">
        <v>88</v>
      </c>
      <c r="B83" s="4"/>
      <c r="C83" s="4">
        <f>SUM(C54:C82)</f>
        <v>301</v>
      </c>
      <c r="M83" t="s">
        <v>56</v>
      </c>
      <c r="N83" t="s">
        <v>57</v>
      </c>
      <c r="O83" t="s">
        <v>166</v>
      </c>
      <c r="P83">
        <v>0</v>
      </c>
      <c r="Q83" t="s">
        <v>171</v>
      </c>
    </row>
    <row r="84" spans="1:17" x14ac:dyDescent="0.25">
      <c r="B84" t="s">
        <v>63</v>
      </c>
      <c r="C84">
        <v>1</v>
      </c>
      <c r="M84" t="s">
        <v>56</v>
      </c>
      <c r="N84" t="s">
        <v>57</v>
      </c>
      <c r="O84" t="s">
        <v>167</v>
      </c>
      <c r="P84">
        <v>0</v>
      </c>
      <c r="Q84" t="s">
        <v>171</v>
      </c>
    </row>
    <row r="85" spans="1:17" x14ac:dyDescent="0.25">
      <c r="B85" t="s">
        <v>60</v>
      </c>
      <c r="C85">
        <v>0</v>
      </c>
      <c r="M85" t="s">
        <v>58</v>
      </c>
      <c r="P85">
        <v>0</v>
      </c>
      <c r="Q85" t="s">
        <v>171</v>
      </c>
    </row>
    <row r="86" spans="1:17" x14ac:dyDescent="0.25">
      <c r="B86" t="s">
        <v>7</v>
      </c>
      <c r="C86">
        <v>0</v>
      </c>
      <c r="M86" t="s">
        <v>58</v>
      </c>
      <c r="N86" t="s">
        <v>59</v>
      </c>
      <c r="O86" t="s">
        <v>159</v>
      </c>
      <c r="P86">
        <v>0</v>
      </c>
      <c r="Q86" t="s">
        <v>171</v>
      </c>
    </row>
    <row r="87" spans="1:17" x14ac:dyDescent="0.25">
      <c r="B87" t="s">
        <v>8</v>
      </c>
      <c r="C87">
        <v>0</v>
      </c>
      <c r="M87" t="s">
        <v>77</v>
      </c>
      <c r="P87">
        <v>0</v>
      </c>
      <c r="Q87" t="s">
        <v>171</v>
      </c>
    </row>
    <row r="88" spans="1:17" x14ac:dyDescent="0.25">
      <c r="B88" t="s">
        <v>67</v>
      </c>
      <c r="C88">
        <v>0</v>
      </c>
      <c r="M88" t="s">
        <v>77</v>
      </c>
      <c r="N88" t="s">
        <v>78</v>
      </c>
      <c r="O88" t="s">
        <v>78</v>
      </c>
      <c r="P88">
        <v>0</v>
      </c>
      <c r="Q88" t="s">
        <v>171</v>
      </c>
    </row>
    <row r="89" spans="1:17" x14ac:dyDescent="0.25">
      <c r="A89" s="5" t="s">
        <v>89</v>
      </c>
      <c r="B89" s="5"/>
      <c r="C89" s="5">
        <f>SUM(C84:C88)</f>
        <v>1</v>
      </c>
      <c r="M89" t="s">
        <v>79</v>
      </c>
      <c r="P89">
        <v>0</v>
      </c>
      <c r="Q89" t="s">
        <v>171</v>
      </c>
    </row>
    <row r="90" spans="1:17" x14ac:dyDescent="0.25">
      <c r="B90" t="s">
        <v>7</v>
      </c>
      <c r="C90">
        <v>3</v>
      </c>
      <c r="M90" t="s">
        <v>79</v>
      </c>
      <c r="N90" t="s">
        <v>80</v>
      </c>
      <c r="O90" t="s">
        <v>80</v>
      </c>
      <c r="P90">
        <v>0</v>
      </c>
      <c r="Q90" t="s">
        <v>171</v>
      </c>
    </row>
    <row r="91" spans="1:17" x14ac:dyDescent="0.25">
      <c r="B91" t="s">
        <v>90</v>
      </c>
      <c r="C91">
        <v>2</v>
      </c>
      <c r="M91" t="s">
        <v>81</v>
      </c>
      <c r="P91">
        <v>0</v>
      </c>
      <c r="Q91" t="s">
        <v>171</v>
      </c>
    </row>
    <row r="92" spans="1:17" x14ac:dyDescent="0.25">
      <c r="B92" t="s">
        <v>21</v>
      </c>
      <c r="C92">
        <v>2</v>
      </c>
      <c r="M92" t="s">
        <v>81</v>
      </c>
      <c r="N92" t="s">
        <v>82</v>
      </c>
      <c r="O92" t="s">
        <v>82</v>
      </c>
      <c r="P92">
        <v>0</v>
      </c>
      <c r="Q92" t="s">
        <v>171</v>
      </c>
    </row>
    <row r="93" spans="1:17" x14ac:dyDescent="0.25">
      <c r="B93" t="s">
        <v>11</v>
      </c>
      <c r="C93">
        <v>0</v>
      </c>
      <c r="M93" t="s">
        <v>83</v>
      </c>
      <c r="P93">
        <v>0</v>
      </c>
      <c r="Q93" t="s">
        <v>171</v>
      </c>
    </row>
    <row r="94" spans="1:17" x14ac:dyDescent="0.25">
      <c r="B94" t="s">
        <v>13</v>
      </c>
      <c r="C94">
        <v>0</v>
      </c>
      <c r="M94" t="s">
        <v>83</v>
      </c>
      <c r="N94" t="s">
        <v>84</v>
      </c>
      <c r="O94" t="s">
        <v>84</v>
      </c>
      <c r="P94">
        <v>0</v>
      </c>
      <c r="Q94" t="s">
        <v>171</v>
      </c>
    </row>
    <row r="95" spans="1:17" x14ac:dyDescent="0.25">
      <c r="B95" t="s">
        <v>91</v>
      </c>
      <c r="C95">
        <v>0</v>
      </c>
      <c r="M95" t="s">
        <v>86</v>
      </c>
      <c r="P95">
        <v>0</v>
      </c>
      <c r="Q95" t="s">
        <v>171</v>
      </c>
    </row>
    <row r="96" spans="1:17" x14ac:dyDescent="0.25">
      <c r="B96" t="s">
        <v>2</v>
      </c>
      <c r="C96">
        <v>0</v>
      </c>
      <c r="M96" t="s">
        <v>86</v>
      </c>
      <c r="N96" t="s">
        <v>87</v>
      </c>
      <c r="O96" t="s">
        <v>87</v>
      </c>
      <c r="P96">
        <v>0</v>
      </c>
      <c r="Q96" t="s">
        <v>171</v>
      </c>
    </row>
    <row r="97" spans="1:17" x14ac:dyDescent="0.25">
      <c r="B97" t="s">
        <v>71</v>
      </c>
      <c r="C97">
        <v>0</v>
      </c>
      <c r="M97" t="s">
        <v>113</v>
      </c>
      <c r="P97">
        <v>0</v>
      </c>
      <c r="Q97" t="s">
        <v>170</v>
      </c>
    </row>
    <row r="98" spans="1:17" x14ac:dyDescent="0.25">
      <c r="B98" t="s">
        <v>92</v>
      </c>
      <c r="C98">
        <v>0</v>
      </c>
      <c r="M98" t="s">
        <v>113</v>
      </c>
      <c r="N98" t="s">
        <v>160</v>
      </c>
      <c r="O98" t="s">
        <v>160</v>
      </c>
      <c r="P98">
        <v>0</v>
      </c>
      <c r="Q98" t="s">
        <v>170</v>
      </c>
    </row>
    <row r="99" spans="1:17" x14ac:dyDescent="0.25">
      <c r="B99" t="s">
        <v>33</v>
      </c>
      <c r="C99">
        <v>0</v>
      </c>
      <c r="M99" t="s">
        <v>113</v>
      </c>
      <c r="N99" t="s">
        <v>70</v>
      </c>
      <c r="O99" t="s">
        <v>70</v>
      </c>
      <c r="P99">
        <v>0</v>
      </c>
      <c r="Q99" t="s">
        <v>170</v>
      </c>
    </row>
    <row r="100" spans="1:17" x14ac:dyDescent="0.25">
      <c r="A100" s="5" t="s">
        <v>93</v>
      </c>
      <c r="B100" s="5"/>
      <c r="C100" s="5">
        <f>SUM(C90:C99)</f>
        <v>7</v>
      </c>
      <c r="M100" t="s">
        <v>113</v>
      </c>
      <c r="N100" t="s">
        <v>72</v>
      </c>
      <c r="P100">
        <v>0</v>
      </c>
      <c r="Q100" t="s">
        <v>170</v>
      </c>
    </row>
    <row r="101" spans="1:17" x14ac:dyDescent="0.25">
      <c r="B101" t="s">
        <v>7</v>
      </c>
      <c r="C101">
        <v>3</v>
      </c>
      <c r="M101" t="s">
        <v>113</v>
      </c>
      <c r="N101" t="s">
        <v>72</v>
      </c>
      <c r="O101" t="s">
        <v>161</v>
      </c>
      <c r="P101">
        <v>0</v>
      </c>
      <c r="Q101" t="s">
        <v>170</v>
      </c>
    </row>
    <row r="102" spans="1:17" x14ac:dyDescent="0.25">
      <c r="B102" t="s">
        <v>2</v>
      </c>
      <c r="C102">
        <v>2</v>
      </c>
      <c r="M102" t="s">
        <v>113</v>
      </c>
      <c r="N102" t="s">
        <v>72</v>
      </c>
      <c r="O102" t="s">
        <v>162</v>
      </c>
      <c r="P102">
        <v>0</v>
      </c>
      <c r="Q102" t="s">
        <v>170</v>
      </c>
    </row>
    <row r="103" spans="1:17" x14ac:dyDescent="0.25">
      <c r="B103" t="s">
        <v>69</v>
      </c>
      <c r="C103">
        <v>1</v>
      </c>
      <c r="M103" t="s">
        <v>113</v>
      </c>
      <c r="N103" t="s">
        <v>75</v>
      </c>
      <c r="O103" t="s">
        <v>75</v>
      </c>
      <c r="P103">
        <v>0</v>
      </c>
      <c r="Q103" t="s">
        <v>171</v>
      </c>
    </row>
    <row r="104" spans="1:17" x14ac:dyDescent="0.25">
      <c r="B104" t="s">
        <v>70</v>
      </c>
      <c r="C104">
        <v>0</v>
      </c>
    </row>
    <row r="105" spans="1:17" x14ac:dyDescent="0.25">
      <c r="B105" t="s">
        <v>13</v>
      </c>
      <c r="C105">
        <v>0</v>
      </c>
    </row>
    <row r="106" spans="1:17" x14ac:dyDescent="0.25">
      <c r="B106" t="s">
        <v>3</v>
      </c>
      <c r="C106">
        <v>0</v>
      </c>
    </row>
    <row r="107" spans="1:17" x14ac:dyDescent="0.25">
      <c r="B107" t="s">
        <v>33</v>
      </c>
      <c r="C107">
        <v>0</v>
      </c>
    </row>
    <row r="108" spans="1:17" x14ac:dyDescent="0.25">
      <c r="B108" t="s">
        <v>11</v>
      </c>
      <c r="C108">
        <v>0</v>
      </c>
    </row>
    <row r="109" spans="1:17" x14ac:dyDescent="0.25">
      <c r="B109" t="s">
        <v>71</v>
      </c>
      <c r="C109">
        <v>0</v>
      </c>
    </row>
    <row r="110" spans="1:17" x14ac:dyDescent="0.25">
      <c r="B110" t="s">
        <v>72</v>
      </c>
      <c r="C110">
        <v>0</v>
      </c>
    </row>
    <row r="111" spans="1:17" x14ac:dyDescent="0.25">
      <c r="B111" t="s">
        <v>37</v>
      </c>
      <c r="C111">
        <v>0</v>
      </c>
    </row>
    <row r="112" spans="1:17" x14ac:dyDescent="0.25">
      <c r="B112" t="s">
        <v>74</v>
      </c>
      <c r="C112">
        <v>0</v>
      </c>
    </row>
    <row r="113" spans="1:3" x14ac:dyDescent="0.25">
      <c r="A113" s="5" t="s">
        <v>94</v>
      </c>
      <c r="B113" s="5"/>
      <c r="C113" s="5">
        <f>SUM(C101:C112)</f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Bottasini</dc:creator>
  <cp:lastModifiedBy>Giuseppe Bottasini</cp:lastModifiedBy>
  <dcterms:created xsi:type="dcterms:W3CDTF">2025-01-26T15:29:49Z</dcterms:created>
  <dcterms:modified xsi:type="dcterms:W3CDTF">2025-01-26T18:17:59Z</dcterms:modified>
</cp:coreProperties>
</file>