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AE288B40-C6CF-402E-8237-BB97D1DDDA73}" xr6:coauthVersionLast="47" xr6:coauthVersionMax="47" xr10:uidLastSave="{00000000-0000-0000-0000-000000000000}"/>
  <bookViews>
    <workbookView xWindow="-120" yWindow="-120" windowWidth="20730" windowHeight="11040" xr2:uid="{767350C2-5E09-4920-8B8D-B398D314AE4C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1" i="1"/>
  <c r="L9" i="1"/>
  <c r="G9" i="1"/>
  <c r="L18" i="1"/>
  <c r="G18" i="1"/>
  <c r="I70" i="1"/>
  <c r="K70" i="1" s="1"/>
  <c r="D70" i="1"/>
  <c r="F70" i="1" s="1"/>
  <c r="J74" i="1"/>
  <c r="K74" i="1" s="1"/>
  <c r="E74" i="1"/>
  <c r="F74" i="1"/>
  <c r="J73" i="1"/>
  <c r="K73" i="1" s="1"/>
  <c r="E73" i="1"/>
  <c r="F73" i="1" s="1"/>
  <c r="G72" i="1"/>
  <c r="K72" i="1" s="1"/>
  <c r="B72" i="1"/>
  <c r="F72" i="1" s="1"/>
  <c r="H71" i="1"/>
  <c r="G71" i="1"/>
  <c r="E71" i="1"/>
  <c r="D71" i="1"/>
  <c r="C71" i="1"/>
  <c r="B71" i="1"/>
  <c r="H69" i="1"/>
  <c r="G69" i="1"/>
  <c r="C69" i="1"/>
  <c r="B69" i="1"/>
  <c r="H68" i="1"/>
  <c r="K68" i="1" s="1"/>
  <c r="C68" i="1"/>
  <c r="F68" i="1" s="1"/>
  <c r="H67" i="1"/>
  <c r="K67" i="1" s="1"/>
  <c r="C67" i="1"/>
  <c r="F67" i="1" s="1"/>
  <c r="H66" i="1"/>
  <c r="K66" i="1" s="1"/>
  <c r="E66" i="1"/>
  <c r="C66" i="1"/>
  <c r="J65" i="1"/>
  <c r="H65" i="1"/>
  <c r="G65" i="1"/>
  <c r="E65" i="1"/>
  <c r="C65" i="1"/>
  <c r="B65" i="1"/>
  <c r="H64" i="1"/>
  <c r="K64" i="1" s="1"/>
  <c r="C64" i="1"/>
  <c r="F64" i="1" s="1"/>
  <c r="H63" i="1"/>
  <c r="G63" i="1"/>
  <c r="C63" i="1"/>
  <c r="B63" i="1"/>
  <c r="H62" i="1"/>
  <c r="G62" i="1"/>
  <c r="C62" i="1"/>
  <c r="B62" i="1"/>
  <c r="H61" i="1"/>
  <c r="G61" i="1"/>
  <c r="C61" i="1"/>
  <c r="B61" i="1"/>
  <c r="D57" i="1"/>
  <c r="D56" i="1"/>
  <c r="D55" i="1"/>
  <c r="D54" i="1"/>
  <c r="D53" i="1"/>
  <c r="D51" i="1"/>
  <c r="D50" i="1"/>
  <c r="D49" i="1"/>
  <c r="D48" i="1"/>
  <c r="C52" i="1"/>
  <c r="B52" i="1"/>
  <c r="C47" i="1"/>
  <c r="B47" i="1"/>
  <c r="K43" i="1"/>
  <c r="J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7" i="1"/>
  <c r="L16" i="1"/>
  <c r="L15" i="1"/>
  <c r="L14" i="1"/>
  <c r="L13" i="1"/>
  <c r="L12" i="1"/>
  <c r="L11" i="1"/>
  <c r="L10" i="1"/>
  <c r="L8" i="1"/>
  <c r="L7" i="1"/>
  <c r="L6" i="1"/>
  <c r="L5" i="1"/>
  <c r="L4" i="1"/>
  <c r="L3" i="1"/>
  <c r="I43" i="1"/>
  <c r="H43" i="1"/>
  <c r="G25" i="1"/>
  <c r="G24" i="1"/>
  <c r="G2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2" i="1"/>
  <c r="G21" i="1"/>
  <c r="G20" i="1"/>
  <c r="G19" i="1"/>
  <c r="G17" i="1"/>
  <c r="G16" i="1"/>
  <c r="G15" i="1"/>
  <c r="G14" i="1"/>
  <c r="G13" i="1"/>
  <c r="G12" i="1"/>
  <c r="G11" i="1"/>
  <c r="G10" i="1"/>
  <c r="G8" i="1"/>
  <c r="G7" i="1"/>
  <c r="G6" i="1"/>
  <c r="G5" i="1"/>
  <c r="G4" i="1"/>
  <c r="G3" i="1"/>
  <c r="F43" i="1"/>
  <c r="E43" i="1"/>
  <c r="D43" i="1"/>
  <c r="C43" i="1"/>
  <c r="M9" i="1" l="1"/>
  <c r="D114" i="1" s="1"/>
  <c r="J75" i="1"/>
  <c r="K71" i="1"/>
  <c r="L68" i="1"/>
  <c r="I90" i="1" s="1"/>
  <c r="F62" i="1"/>
  <c r="L62" i="1" s="1"/>
  <c r="F63" i="1"/>
  <c r="M18" i="1"/>
  <c r="K65" i="1"/>
  <c r="F66" i="1"/>
  <c r="L66" i="1" s="1"/>
  <c r="I85" i="1" s="1"/>
  <c r="D52" i="1"/>
  <c r="K61" i="1"/>
  <c r="K62" i="1"/>
  <c r="B75" i="1"/>
  <c r="K63" i="1"/>
  <c r="L63" i="1" s="1"/>
  <c r="D93" i="1" s="1"/>
  <c r="D96" i="1" s="1"/>
  <c r="D75" i="1"/>
  <c r="K69" i="1"/>
  <c r="D47" i="1"/>
  <c r="H75" i="1"/>
  <c r="E75" i="1"/>
  <c r="L67" i="1"/>
  <c r="I98" i="1" s="1"/>
  <c r="F69" i="1"/>
  <c r="F71" i="1"/>
  <c r="L71" i="1" s="1"/>
  <c r="I113" i="1" s="1"/>
  <c r="L72" i="1"/>
  <c r="I118" i="1" s="1"/>
  <c r="I119" i="1" s="1"/>
  <c r="I125" i="1" s="1"/>
  <c r="C75" i="1"/>
  <c r="G75" i="1"/>
  <c r="L64" i="1"/>
  <c r="D97" i="1" s="1"/>
  <c r="D109" i="1" s="1"/>
  <c r="I75" i="1"/>
  <c r="F61" i="1"/>
  <c r="F65" i="1"/>
  <c r="L70" i="1"/>
  <c r="I105" i="1" s="1"/>
  <c r="L74" i="1"/>
  <c r="D122" i="1" s="1"/>
  <c r="L73" i="1"/>
  <c r="D121" i="1" s="1"/>
  <c r="L65" i="1"/>
  <c r="M33" i="1"/>
  <c r="M16" i="1"/>
  <c r="M3" i="1"/>
  <c r="M7" i="1"/>
  <c r="M11" i="1"/>
  <c r="M15" i="1"/>
  <c r="M20" i="1"/>
  <c r="M4" i="1"/>
  <c r="M12" i="1"/>
  <c r="M21" i="1"/>
  <c r="M25" i="1"/>
  <c r="M29" i="1"/>
  <c r="M37" i="1"/>
  <c r="M41" i="1"/>
  <c r="M28" i="1"/>
  <c r="M36" i="1"/>
  <c r="M5" i="1"/>
  <c r="M8" i="1"/>
  <c r="D110" i="1" s="1"/>
  <c r="M13" i="1"/>
  <c r="M17" i="1"/>
  <c r="M22" i="1"/>
  <c r="M26" i="1"/>
  <c r="M30" i="1"/>
  <c r="M34" i="1"/>
  <c r="M38" i="1"/>
  <c r="M42" i="1"/>
  <c r="M24" i="1"/>
  <c r="M32" i="1"/>
  <c r="M40" i="1"/>
  <c r="M6" i="1"/>
  <c r="M10" i="1"/>
  <c r="M14" i="1"/>
  <c r="M19" i="1"/>
  <c r="M23" i="1"/>
  <c r="M27" i="1"/>
  <c r="M31" i="1"/>
  <c r="M35" i="1"/>
  <c r="M39" i="1"/>
  <c r="L43" i="1"/>
  <c r="G43" i="1"/>
  <c r="I80" i="1" l="1"/>
  <c r="I84" i="1" s="1"/>
  <c r="K75" i="1"/>
  <c r="D85" i="1"/>
  <c r="D92" i="1" s="1"/>
  <c r="L69" i="1"/>
  <c r="I102" i="1" s="1"/>
  <c r="F75" i="1"/>
  <c r="L61" i="1"/>
  <c r="M43" i="1"/>
  <c r="I79" i="1" l="1"/>
  <c r="D79" i="1"/>
  <c r="D80" i="1"/>
  <c r="D84" i="1" s="1"/>
  <c r="L75" i="1"/>
</calcChain>
</file>

<file path=xl/sharedStrings.xml><?xml version="1.0" encoding="utf-8"?>
<sst xmlns="http://schemas.openxmlformats.org/spreadsheetml/2006/main" count="440" uniqueCount="127">
  <si>
    <t>Coalizione</t>
  </si>
  <si>
    <t>Lista</t>
  </si>
  <si>
    <t>CamItaP</t>
  </si>
  <si>
    <t>CamItaM</t>
  </si>
  <si>
    <t>Centrodestra</t>
  </si>
  <si>
    <t>FI</t>
  </si>
  <si>
    <t>FDI</t>
  </si>
  <si>
    <t>NCI-UDC</t>
  </si>
  <si>
    <t>M5S</t>
  </si>
  <si>
    <t>Centrosinistra</t>
  </si>
  <si>
    <t>PD</t>
  </si>
  <si>
    <t>+Europa</t>
  </si>
  <si>
    <t>ItaIns</t>
  </si>
  <si>
    <t>CivicaPop</t>
  </si>
  <si>
    <t>SVP-PATT</t>
  </si>
  <si>
    <t>LEU</t>
  </si>
  <si>
    <t>PAP</t>
  </si>
  <si>
    <t>CPOUND</t>
  </si>
  <si>
    <t>POPFAM</t>
  </si>
  <si>
    <t>ITALAITA</t>
  </si>
  <si>
    <t>PC</t>
  </si>
  <si>
    <t>PVU</t>
  </si>
  <si>
    <t>10VM</t>
  </si>
  <si>
    <t>SINRIV</t>
  </si>
  <si>
    <t>PRI-ALA</t>
  </si>
  <si>
    <t>GN</t>
  </si>
  <si>
    <t>AUTODET</t>
  </si>
  <si>
    <t>LPCOST</t>
  </si>
  <si>
    <t>PPA</t>
  </si>
  <si>
    <t>BLOCNAZ</t>
  </si>
  <si>
    <t>SIAMO</t>
  </si>
  <si>
    <t>RIN-MIR</t>
  </si>
  <si>
    <t>ITACUOR</t>
  </si>
  <si>
    <t>TOTALE</t>
  </si>
  <si>
    <t>CamVDA</t>
  </si>
  <si>
    <t>Vallee</t>
  </si>
  <si>
    <t>RISPCIV</t>
  </si>
  <si>
    <t>CamEst</t>
  </si>
  <si>
    <t>LEGA-FI-FDI</t>
  </si>
  <si>
    <t>MAIE</t>
  </si>
  <si>
    <t>USEI</t>
  </si>
  <si>
    <t>Camera</t>
  </si>
  <si>
    <t>SenItaP</t>
  </si>
  <si>
    <t>SenItaM</t>
  </si>
  <si>
    <t>DESTREUNI</t>
  </si>
  <si>
    <t>DC</t>
  </si>
  <si>
    <t>SMS</t>
  </si>
  <si>
    <t>SenVda</t>
  </si>
  <si>
    <t>SenEst</t>
  </si>
  <si>
    <t>Senato</t>
  </si>
  <si>
    <t>Soggetto</t>
  </si>
  <si>
    <t>Seggi</t>
  </si>
  <si>
    <t>Totale</t>
  </si>
  <si>
    <t>LSP</t>
  </si>
  <si>
    <t>PLI</t>
  </si>
  <si>
    <t>MSN</t>
  </si>
  <si>
    <t>PSDAZ</t>
  </si>
  <si>
    <t>DC ROT</t>
  </si>
  <si>
    <t>FASSA</t>
  </si>
  <si>
    <t>NPSI</t>
  </si>
  <si>
    <t>PP</t>
  </si>
  <si>
    <t>PSDI</t>
  </si>
  <si>
    <t>PUGPOP</t>
  </si>
  <si>
    <t>ALTOAD</t>
  </si>
  <si>
    <t>UDC</t>
  </si>
  <si>
    <t>IDEA</t>
  </si>
  <si>
    <t>CANTPOP</t>
  </si>
  <si>
    <t>DI</t>
  </si>
  <si>
    <t>EXI</t>
  </si>
  <si>
    <t>FARE</t>
  </si>
  <si>
    <t>MPA</t>
  </si>
  <si>
    <t>NUOVOCDU</t>
  </si>
  <si>
    <t>SC</t>
  </si>
  <si>
    <t>DA ELIGENDO</t>
  </si>
  <si>
    <t>SPACCHETTAMENTO DEI SEGGI UNINOMINALI (DA WIKIPEDIA)</t>
  </si>
  <si>
    <t>+EUROPA</t>
  </si>
  <si>
    <t>CIVPOP</t>
  </si>
  <si>
    <t>INSIEME</t>
  </si>
  <si>
    <t>SVP</t>
  </si>
  <si>
    <t>PATT</t>
  </si>
  <si>
    <t>AGGREGAZIONE DEI SEGGI PER SOGGETTO</t>
  </si>
  <si>
    <t>CamProp</t>
  </si>
  <si>
    <t>CamMag</t>
  </si>
  <si>
    <t>SenProp</t>
  </si>
  <si>
    <t>SenMag</t>
  </si>
  <si>
    <t>SenVDA</t>
  </si>
  <si>
    <t>2LSP+1FI</t>
  </si>
  <si>
    <t>2FI</t>
  </si>
  <si>
    <t>VALLEE</t>
  </si>
  <si>
    <t>SEGGI IN POLITICO.BOTTASINI.EU</t>
  </si>
  <si>
    <t>BELLISS</t>
  </si>
  <si>
    <t>AUTRESP</t>
  </si>
  <si>
    <t>CENTRPOP</t>
  </si>
  <si>
    <t>NCI-UDC1</t>
  </si>
  <si>
    <t>POUR TOUS PER TUTTI PE TCHEUT</t>
  </si>
  <si>
    <t>FI-FDI-NVDA</t>
  </si>
  <si>
    <t>NVDA</t>
  </si>
  <si>
    <t>LSP-FI-FDI</t>
  </si>
  <si>
    <t>Moderati</t>
  </si>
  <si>
    <t>PSI</t>
  </si>
  <si>
    <t>Sicilia Fut</t>
  </si>
  <si>
    <t>RADITA</t>
  </si>
  <si>
    <t>CD</t>
  </si>
  <si>
    <t>AREAPRO</t>
  </si>
  <si>
    <t>FORZA EU</t>
  </si>
  <si>
    <t>ALTPOP</t>
  </si>
  <si>
    <t>CENTREUR</t>
  </si>
  <si>
    <t>DEMOS</t>
  </si>
  <si>
    <t>IDV</t>
  </si>
  <si>
    <t>IEP</t>
  </si>
  <si>
    <t>UPT</t>
  </si>
  <si>
    <t>UPC</t>
  </si>
  <si>
    <t>FDV</t>
  </si>
  <si>
    <t>AREACIV</t>
  </si>
  <si>
    <t>UV</t>
  </si>
  <si>
    <t>EPAV</t>
  </si>
  <si>
    <t>UVP</t>
  </si>
  <si>
    <t>ARTUNO</t>
  </si>
  <si>
    <t>SI</t>
  </si>
  <si>
    <t>POSS</t>
  </si>
  <si>
    <t>PSOCSIC</t>
  </si>
  <si>
    <t>VERC</t>
  </si>
  <si>
    <t>_</t>
  </si>
  <si>
    <t xml:space="preserve">Nota: in Politico registriamo i seggi uninominali sotto i simboli dei partiti perché altrimenti </t>
  </si>
  <si>
    <t>diventa complesso attribuire i seggi ai soggetti "inclusi" in quei partiti (sono nella parte</t>
  </si>
  <si>
    <t>proporzionale o in quella maggioritaria?)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</si>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</sst>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1C20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0" borderId="0" xfId="0" applyFont="1"/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  <xf numFmtId="0" fontId="4" fillId="0" borderId="0" xfId="0" applyFont="1"/>
    <xf numFmtId="0" fontId="0" fillId="7" borderId="0" xfId="0" applyFill="1"/>
    <xf numFmtId="0" fontId="0" fillId="3" borderId="0" xfId="0" applyFont="1" applyFill="1"/>
    <xf numFmtId="0" fontId="0" fillId="5" borderId="0" xfId="0" applyFont="1" applyFill="1"/>
    <xf numFmtId="0" fontId="0" fillId="5" borderId="0" xfId="0" quotePrefix="1" applyFont="1" applyFill="1"/>
    <xf numFmtId="0" fontId="0" fillId="0" borderId="0" xfId="0" quotePrefix="1" applyFont="1"/>
    <xf numFmtId="0" fontId="0" fillId="8" borderId="0" xfId="0" applyFont="1" applyFill="1"/>
    <xf numFmtId="0" fontId="0" fillId="9" borderId="0" xfId="0" applyFont="1" applyFill="1"/>
    <xf numFmtId="0" fontId="0" fillId="10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5527-1714-46AB-A73F-EAB0068C3FE2}">
  <dimension ref="A1:O125"/>
  <sheetViews>
    <sheetView tabSelected="1" topLeftCell="A81" workbookViewId="0">
      <selection activeCell="A112" sqref="A112"/>
    </sheetView>
  </sheetViews>
  <sheetFormatPr defaultRowHeight="15" x14ac:dyDescent="0.25"/>
  <cols>
    <col min="1" max="1" width="12.5703125" bestFit="1" customWidth="1"/>
  </cols>
  <sheetData>
    <row r="1" spans="1:15" ht="21" x14ac:dyDescent="0.35">
      <c r="A1" s="6" t="s">
        <v>73</v>
      </c>
    </row>
    <row r="2" spans="1:1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34</v>
      </c>
      <c r="F2" s="2" t="s">
        <v>37</v>
      </c>
      <c r="G2" s="2" t="s">
        <v>41</v>
      </c>
      <c r="H2" s="2" t="s">
        <v>42</v>
      </c>
      <c r="I2" s="2" t="s">
        <v>43</v>
      </c>
      <c r="J2" s="2" t="s">
        <v>47</v>
      </c>
      <c r="K2" s="2" t="s">
        <v>48</v>
      </c>
      <c r="L2" s="2" t="s">
        <v>49</v>
      </c>
      <c r="M2" s="2" t="s">
        <v>52</v>
      </c>
    </row>
    <row r="3" spans="1:15" x14ac:dyDescent="0.25">
      <c r="A3" t="s">
        <v>4</v>
      </c>
      <c r="D3" s="3">
        <v>111</v>
      </c>
      <c r="G3" s="2">
        <f>SUM(C3:F3)</f>
        <v>111</v>
      </c>
      <c r="I3" s="3">
        <v>58</v>
      </c>
      <c r="L3" s="2">
        <f>SUM(H3:K3)</f>
        <v>58</v>
      </c>
      <c r="M3" s="2">
        <f>L3+G3</f>
        <v>169</v>
      </c>
    </row>
    <row r="4" spans="1:15" x14ac:dyDescent="0.25">
      <c r="A4" t="s">
        <v>4</v>
      </c>
      <c r="B4" t="s">
        <v>53</v>
      </c>
      <c r="C4">
        <v>73</v>
      </c>
      <c r="G4" s="2">
        <f t="shared" ref="G4:G43" si="0">SUM(C4:F4)</f>
        <v>73</v>
      </c>
      <c r="H4">
        <v>37</v>
      </c>
      <c r="L4" s="2">
        <f t="shared" ref="L4:L42" si="1">SUM(H4:K4)</f>
        <v>37</v>
      </c>
      <c r="M4" s="2">
        <f t="shared" ref="M4:M42" si="2">L4+G4</f>
        <v>110</v>
      </c>
    </row>
    <row r="5" spans="1:15" x14ac:dyDescent="0.25">
      <c r="A5" t="s">
        <v>4</v>
      </c>
      <c r="B5" t="s">
        <v>5</v>
      </c>
      <c r="C5">
        <v>59</v>
      </c>
      <c r="G5" s="2">
        <f t="shared" si="0"/>
        <v>59</v>
      </c>
      <c r="H5">
        <v>33</v>
      </c>
      <c r="L5" s="2">
        <f t="shared" si="1"/>
        <v>33</v>
      </c>
      <c r="M5" s="2">
        <f t="shared" si="2"/>
        <v>92</v>
      </c>
    </row>
    <row r="6" spans="1:15" x14ac:dyDescent="0.25">
      <c r="A6" t="s">
        <v>4</v>
      </c>
      <c r="B6" t="s">
        <v>6</v>
      </c>
      <c r="C6">
        <v>19</v>
      </c>
      <c r="G6" s="2">
        <f t="shared" si="0"/>
        <v>19</v>
      </c>
      <c r="H6">
        <v>7</v>
      </c>
      <c r="L6" s="2">
        <f t="shared" si="1"/>
        <v>7</v>
      </c>
      <c r="M6" s="2">
        <f t="shared" si="2"/>
        <v>26</v>
      </c>
    </row>
    <row r="7" spans="1:15" x14ac:dyDescent="0.25">
      <c r="A7" t="s">
        <v>4</v>
      </c>
      <c r="B7" t="s">
        <v>7</v>
      </c>
      <c r="C7">
        <v>0</v>
      </c>
      <c r="G7" s="2">
        <f t="shared" si="0"/>
        <v>0</v>
      </c>
      <c r="H7">
        <v>0</v>
      </c>
      <c r="L7" s="2">
        <f t="shared" si="1"/>
        <v>0</v>
      </c>
      <c r="M7" s="2">
        <f t="shared" si="2"/>
        <v>0</v>
      </c>
    </row>
    <row r="8" spans="1:15" x14ac:dyDescent="0.25">
      <c r="A8" t="s">
        <v>4</v>
      </c>
      <c r="B8" t="s">
        <v>38</v>
      </c>
      <c r="F8" s="10">
        <v>3</v>
      </c>
      <c r="G8" s="2">
        <f t="shared" si="0"/>
        <v>3</v>
      </c>
      <c r="K8" s="12">
        <v>2</v>
      </c>
      <c r="L8" s="2">
        <f t="shared" si="1"/>
        <v>2</v>
      </c>
      <c r="M8" s="2">
        <f t="shared" si="2"/>
        <v>5</v>
      </c>
      <c r="N8" s="10" t="s">
        <v>86</v>
      </c>
      <c r="O8" s="12" t="s">
        <v>87</v>
      </c>
    </row>
    <row r="9" spans="1:15" x14ac:dyDescent="0.25">
      <c r="A9" t="s">
        <v>4</v>
      </c>
      <c r="B9" t="s">
        <v>95</v>
      </c>
      <c r="F9" s="11">
        <v>0</v>
      </c>
      <c r="G9" s="2">
        <f t="shared" si="0"/>
        <v>0</v>
      </c>
      <c r="K9" s="11"/>
      <c r="L9" s="2">
        <f t="shared" ref="L9" si="3">SUM(H9:K9)</f>
        <v>0</v>
      </c>
      <c r="M9" s="2">
        <f t="shared" ref="M9" si="4">L9+G9</f>
        <v>0</v>
      </c>
      <c r="N9" s="11"/>
      <c r="O9" s="11"/>
    </row>
    <row r="10" spans="1:15" x14ac:dyDescent="0.25">
      <c r="A10" t="s">
        <v>8</v>
      </c>
      <c r="B10" t="s">
        <v>8</v>
      </c>
      <c r="C10">
        <v>133</v>
      </c>
      <c r="D10">
        <v>92</v>
      </c>
      <c r="E10">
        <v>1</v>
      </c>
      <c r="F10">
        <v>1</v>
      </c>
      <c r="G10" s="2">
        <f t="shared" si="0"/>
        <v>227</v>
      </c>
      <c r="H10">
        <v>68</v>
      </c>
      <c r="I10">
        <v>44</v>
      </c>
      <c r="L10" s="2">
        <f t="shared" si="1"/>
        <v>112</v>
      </c>
      <c r="M10" s="2">
        <f t="shared" si="2"/>
        <v>339</v>
      </c>
    </row>
    <row r="11" spans="1:15" x14ac:dyDescent="0.25">
      <c r="A11" t="s">
        <v>9</v>
      </c>
      <c r="D11" s="4">
        <v>28</v>
      </c>
      <c r="G11" s="2">
        <f t="shared" si="0"/>
        <v>28</v>
      </c>
      <c r="I11" s="4">
        <v>13</v>
      </c>
      <c r="L11" s="2">
        <f t="shared" si="1"/>
        <v>13</v>
      </c>
      <c r="M11" s="2">
        <f t="shared" si="2"/>
        <v>41</v>
      </c>
    </row>
    <row r="12" spans="1:15" x14ac:dyDescent="0.25">
      <c r="A12" t="s">
        <v>9</v>
      </c>
      <c r="B12" t="s">
        <v>10</v>
      </c>
      <c r="C12">
        <v>86</v>
      </c>
      <c r="F12">
        <v>5</v>
      </c>
      <c r="G12" s="2">
        <f t="shared" si="0"/>
        <v>91</v>
      </c>
      <c r="H12">
        <v>43</v>
      </c>
      <c r="K12">
        <v>2</v>
      </c>
      <c r="L12" s="2">
        <f t="shared" si="1"/>
        <v>45</v>
      </c>
      <c r="M12" s="2">
        <f t="shared" si="2"/>
        <v>136</v>
      </c>
    </row>
    <row r="13" spans="1:15" x14ac:dyDescent="0.25">
      <c r="A13" t="s">
        <v>9</v>
      </c>
      <c r="B13" s="1" t="s">
        <v>11</v>
      </c>
      <c r="C13">
        <v>0</v>
      </c>
      <c r="F13">
        <v>1</v>
      </c>
      <c r="G13" s="2">
        <f t="shared" si="0"/>
        <v>1</v>
      </c>
      <c r="L13" s="2">
        <f t="shared" si="1"/>
        <v>0</v>
      </c>
      <c r="M13" s="2">
        <f t="shared" si="2"/>
        <v>1</v>
      </c>
    </row>
    <row r="14" spans="1:15" x14ac:dyDescent="0.25">
      <c r="A14" t="s">
        <v>9</v>
      </c>
      <c r="B14" t="s">
        <v>12</v>
      </c>
      <c r="C14">
        <v>0</v>
      </c>
      <c r="G14" s="2">
        <f t="shared" si="0"/>
        <v>0</v>
      </c>
      <c r="L14" s="2">
        <f t="shared" si="1"/>
        <v>0</v>
      </c>
      <c r="M14" s="2">
        <f t="shared" si="2"/>
        <v>0</v>
      </c>
    </row>
    <row r="15" spans="1:15" x14ac:dyDescent="0.25">
      <c r="A15" t="s">
        <v>9</v>
      </c>
      <c r="B15" t="s">
        <v>13</v>
      </c>
      <c r="C15">
        <v>0</v>
      </c>
      <c r="G15" s="2">
        <f t="shared" si="0"/>
        <v>0</v>
      </c>
      <c r="L15" s="2">
        <f t="shared" si="1"/>
        <v>0</v>
      </c>
      <c r="M15" s="2">
        <f t="shared" si="2"/>
        <v>0</v>
      </c>
    </row>
    <row r="16" spans="1:15" x14ac:dyDescent="0.25">
      <c r="A16" t="s">
        <v>9</v>
      </c>
      <c r="B16" t="s">
        <v>14</v>
      </c>
      <c r="C16" s="11">
        <v>2</v>
      </c>
      <c r="G16" s="2">
        <f t="shared" si="0"/>
        <v>2</v>
      </c>
      <c r="H16" s="11">
        <v>1</v>
      </c>
      <c r="L16" s="2">
        <f t="shared" si="1"/>
        <v>1</v>
      </c>
      <c r="M16" s="2">
        <f t="shared" si="2"/>
        <v>3</v>
      </c>
    </row>
    <row r="17" spans="1:13" x14ac:dyDescent="0.25">
      <c r="A17" t="s">
        <v>9</v>
      </c>
      <c r="B17" t="s">
        <v>35</v>
      </c>
      <c r="E17">
        <v>0</v>
      </c>
      <c r="G17" s="2">
        <f t="shared" si="0"/>
        <v>0</v>
      </c>
      <c r="J17">
        <v>1</v>
      </c>
      <c r="L17" s="2">
        <f t="shared" si="1"/>
        <v>1</v>
      </c>
      <c r="M17" s="2">
        <f t="shared" si="2"/>
        <v>1</v>
      </c>
    </row>
    <row r="18" spans="1:13" x14ac:dyDescent="0.25">
      <c r="B18" s="14" t="s">
        <v>94</v>
      </c>
      <c r="E18">
        <v>0</v>
      </c>
      <c r="G18" s="2">
        <f t="shared" si="0"/>
        <v>0</v>
      </c>
      <c r="L18" s="2">
        <f t="shared" ref="L18" si="5">SUM(H18:K18)</f>
        <v>0</v>
      </c>
      <c r="M18" s="2">
        <f t="shared" ref="M18" si="6">L18+G18</f>
        <v>0</v>
      </c>
    </row>
    <row r="19" spans="1:13" x14ac:dyDescent="0.25">
      <c r="B19" t="s">
        <v>36</v>
      </c>
      <c r="E19">
        <v>0</v>
      </c>
      <c r="G19" s="2">
        <f t="shared" si="0"/>
        <v>0</v>
      </c>
      <c r="L19" s="2">
        <f t="shared" si="1"/>
        <v>0</v>
      </c>
      <c r="M19" s="2">
        <f t="shared" si="2"/>
        <v>0</v>
      </c>
    </row>
    <row r="20" spans="1:13" x14ac:dyDescent="0.25">
      <c r="B20" t="s">
        <v>39</v>
      </c>
      <c r="F20">
        <v>1</v>
      </c>
      <c r="G20" s="2">
        <f t="shared" si="0"/>
        <v>1</v>
      </c>
      <c r="K20">
        <v>1</v>
      </c>
      <c r="L20" s="2">
        <f t="shared" si="1"/>
        <v>1</v>
      </c>
      <c r="M20" s="2">
        <f t="shared" si="2"/>
        <v>2</v>
      </c>
    </row>
    <row r="21" spans="1:13" x14ac:dyDescent="0.25">
      <c r="B21" t="s">
        <v>40</v>
      </c>
      <c r="F21">
        <v>1</v>
      </c>
      <c r="G21" s="2">
        <f t="shared" si="0"/>
        <v>1</v>
      </c>
      <c r="K21">
        <v>1</v>
      </c>
      <c r="L21" s="2">
        <f t="shared" si="1"/>
        <v>1</v>
      </c>
      <c r="M21" s="2">
        <f t="shared" si="2"/>
        <v>2</v>
      </c>
    </row>
    <row r="22" spans="1:13" x14ac:dyDescent="0.25">
      <c r="B22" t="s">
        <v>15</v>
      </c>
      <c r="C22">
        <v>14</v>
      </c>
      <c r="D22">
        <v>0</v>
      </c>
      <c r="G22" s="2">
        <f t="shared" si="0"/>
        <v>14</v>
      </c>
      <c r="H22">
        <v>4</v>
      </c>
      <c r="L22" s="2">
        <f t="shared" si="1"/>
        <v>4</v>
      </c>
      <c r="M22" s="2">
        <f t="shared" si="2"/>
        <v>18</v>
      </c>
    </row>
    <row r="23" spans="1:13" x14ac:dyDescent="0.25">
      <c r="B23" t="s">
        <v>44</v>
      </c>
      <c r="G23" s="2">
        <f t="shared" si="0"/>
        <v>0</v>
      </c>
      <c r="H23">
        <v>0</v>
      </c>
      <c r="L23" s="2">
        <f t="shared" si="1"/>
        <v>0</v>
      </c>
      <c r="M23" s="2">
        <f t="shared" si="2"/>
        <v>0</v>
      </c>
    </row>
    <row r="24" spans="1:13" x14ac:dyDescent="0.25">
      <c r="B24" t="s">
        <v>45</v>
      </c>
      <c r="G24" s="2">
        <f t="shared" si="0"/>
        <v>0</v>
      </c>
      <c r="H24">
        <v>0</v>
      </c>
      <c r="L24" s="2">
        <f t="shared" si="1"/>
        <v>0</v>
      </c>
      <c r="M24" s="2">
        <f t="shared" si="2"/>
        <v>0</v>
      </c>
    </row>
    <row r="25" spans="1:13" x14ac:dyDescent="0.25">
      <c r="B25" t="s">
        <v>46</v>
      </c>
      <c r="G25" s="2">
        <f t="shared" si="0"/>
        <v>0</v>
      </c>
      <c r="H25">
        <v>0</v>
      </c>
      <c r="L25" s="2">
        <f t="shared" si="1"/>
        <v>0</v>
      </c>
      <c r="M25" s="2">
        <f t="shared" si="2"/>
        <v>0</v>
      </c>
    </row>
    <row r="26" spans="1:13" x14ac:dyDescent="0.25">
      <c r="B26" t="s">
        <v>16</v>
      </c>
      <c r="C26">
        <v>0</v>
      </c>
      <c r="D26">
        <v>0</v>
      </c>
      <c r="G26" s="2">
        <f t="shared" si="0"/>
        <v>0</v>
      </c>
      <c r="L26" s="2">
        <f t="shared" si="1"/>
        <v>0</v>
      </c>
      <c r="M26" s="2">
        <f t="shared" si="2"/>
        <v>0</v>
      </c>
    </row>
    <row r="27" spans="1:13" x14ac:dyDescent="0.25">
      <c r="B27" t="s">
        <v>17</v>
      </c>
      <c r="C27">
        <v>0</v>
      </c>
      <c r="D27">
        <v>0</v>
      </c>
      <c r="G27" s="2">
        <f t="shared" si="0"/>
        <v>0</v>
      </c>
      <c r="L27" s="2">
        <f t="shared" si="1"/>
        <v>0</v>
      </c>
      <c r="M27" s="2">
        <f t="shared" si="2"/>
        <v>0</v>
      </c>
    </row>
    <row r="28" spans="1:13" x14ac:dyDescent="0.25">
      <c r="B28" t="s">
        <v>18</v>
      </c>
      <c r="C28">
        <v>0</v>
      </c>
      <c r="D28">
        <v>0</v>
      </c>
      <c r="G28" s="2">
        <f t="shared" si="0"/>
        <v>0</v>
      </c>
      <c r="L28" s="2">
        <f t="shared" si="1"/>
        <v>0</v>
      </c>
      <c r="M28" s="2">
        <f t="shared" si="2"/>
        <v>0</v>
      </c>
    </row>
    <row r="29" spans="1:13" x14ac:dyDescent="0.25">
      <c r="B29" t="s">
        <v>19</v>
      </c>
      <c r="C29">
        <v>0</v>
      </c>
      <c r="D29">
        <v>0</v>
      </c>
      <c r="G29" s="2">
        <f t="shared" si="0"/>
        <v>0</v>
      </c>
      <c r="L29" s="2">
        <f t="shared" si="1"/>
        <v>0</v>
      </c>
      <c r="M29" s="2">
        <f t="shared" si="2"/>
        <v>0</v>
      </c>
    </row>
    <row r="30" spans="1:13" x14ac:dyDescent="0.25">
      <c r="B30" t="s">
        <v>20</v>
      </c>
      <c r="C30">
        <v>0</v>
      </c>
      <c r="D30">
        <v>0</v>
      </c>
      <c r="G30" s="2">
        <f t="shared" si="0"/>
        <v>0</v>
      </c>
      <c r="L30" s="2">
        <f t="shared" si="1"/>
        <v>0</v>
      </c>
      <c r="M30" s="2">
        <f t="shared" si="2"/>
        <v>0</v>
      </c>
    </row>
    <row r="31" spans="1:13" x14ac:dyDescent="0.25">
      <c r="B31" t="s">
        <v>21</v>
      </c>
      <c r="C31">
        <v>0</v>
      </c>
      <c r="D31">
        <v>0</v>
      </c>
      <c r="G31" s="2">
        <f t="shared" si="0"/>
        <v>0</v>
      </c>
      <c r="L31" s="2">
        <f t="shared" si="1"/>
        <v>0</v>
      </c>
      <c r="M31" s="2">
        <f t="shared" si="2"/>
        <v>0</v>
      </c>
    </row>
    <row r="32" spans="1:13" x14ac:dyDescent="0.25">
      <c r="B32" t="s">
        <v>22</v>
      </c>
      <c r="C32">
        <v>0</v>
      </c>
      <c r="D32">
        <v>0</v>
      </c>
      <c r="G32" s="2">
        <f t="shared" si="0"/>
        <v>0</v>
      </c>
      <c r="L32" s="2">
        <f t="shared" si="1"/>
        <v>0</v>
      </c>
      <c r="M32" s="2">
        <f t="shared" si="2"/>
        <v>0</v>
      </c>
    </row>
    <row r="33" spans="1:13" x14ac:dyDescent="0.25">
      <c r="B33" t="s">
        <v>23</v>
      </c>
      <c r="C33">
        <v>0</v>
      </c>
      <c r="D33">
        <v>0</v>
      </c>
      <c r="G33" s="2">
        <f t="shared" si="0"/>
        <v>0</v>
      </c>
      <c r="L33" s="2">
        <f t="shared" si="1"/>
        <v>0</v>
      </c>
      <c r="M33" s="2">
        <f t="shared" si="2"/>
        <v>0</v>
      </c>
    </row>
    <row r="34" spans="1:13" x14ac:dyDescent="0.25">
      <c r="B34" t="s">
        <v>24</v>
      </c>
      <c r="C34">
        <v>0</v>
      </c>
      <c r="D34">
        <v>0</v>
      </c>
      <c r="G34" s="2">
        <f t="shared" si="0"/>
        <v>0</v>
      </c>
      <c r="L34" s="2">
        <f t="shared" si="1"/>
        <v>0</v>
      </c>
      <c r="M34" s="2">
        <f t="shared" si="2"/>
        <v>0</v>
      </c>
    </row>
    <row r="35" spans="1:13" x14ac:dyDescent="0.25">
      <c r="B35" t="s">
        <v>25</v>
      </c>
      <c r="C35">
        <v>0</v>
      </c>
      <c r="D35">
        <v>0</v>
      </c>
      <c r="G35" s="2">
        <f t="shared" si="0"/>
        <v>0</v>
      </c>
      <c r="L35" s="2">
        <f t="shared" si="1"/>
        <v>0</v>
      </c>
      <c r="M35" s="2">
        <f t="shared" si="2"/>
        <v>0</v>
      </c>
    </row>
    <row r="36" spans="1:13" x14ac:dyDescent="0.25">
      <c r="B36" t="s">
        <v>26</v>
      </c>
      <c r="C36">
        <v>0</v>
      </c>
      <c r="D36">
        <v>0</v>
      </c>
      <c r="G36" s="2">
        <f t="shared" si="0"/>
        <v>0</v>
      </c>
      <c r="L36" s="2">
        <f t="shared" si="1"/>
        <v>0</v>
      </c>
      <c r="M36" s="2">
        <f t="shared" si="2"/>
        <v>0</v>
      </c>
    </row>
    <row r="37" spans="1:13" x14ac:dyDescent="0.25">
      <c r="B37" t="s">
        <v>27</v>
      </c>
      <c r="C37">
        <v>0</v>
      </c>
      <c r="D37">
        <v>0</v>
      </c>
      <c r="G37" s="2">
        <f t="shared" si="0"/>
        <v>0</v>
      </c>
      <c r="L37" s="2">
        <f t="shared" si="1"/>
        <v>0</v>
      </c>
      <c r="M37" s="2">
        <f t="shared" si="2"/>
        <v>0</v>
      </c>
    </row>
    <row r="38" spans="1:13" x14ac:dyDescent="0.25">
      <c r="B38" t="s">
        <v>28</v>
      </c>
      <c r="C38">
        <v>0</v>
      </c>
      <c r="D38">
        <v>0</v>
      </c>
      <c r="G38" s="2">
        <f t="shared" si="0"/>
        <v>0</v>
      </c>
      <c r="L38" s="2">
        <f t="shared" si="1"/>
        <v>0</v>
      </c>
      <c r="M38" s="2">
        <f t="shared" si="2"/>
        <v>0</v>
      </c>
    </row>
    <row r="39" spans="1:13" x14ac:dyDescent="0.25">
      <c r="B39" t="s">
        <v>29</v>
      </c>
      <c r="C39">
        <v>0</v>
      </c>
      <c r="D39">
        <v>0</v>
      </c>
      <c r="G39" s="2">
        <f t="shared" si="0"/>
        <v>0</v>
      </c>
      <c r="L39" s="2">
        <f t="shared" si="1"/>
        <v>0</v>
      </c>
      <c r="M39" s="2">
        <f t="shared" si="2"/>
        <v>0</v>
      </c>
    </row>
    <row r="40" spans="1:13" x14ac:dyDescent="0.25">
      <c r="B40" t="s">
        <v>30</v>
      </c>
      <c r="C40">
        <v>0</v>
      </c>
      <c r="D40">
        <v>0</v>
      </c>
      <c r="G40" s="2">
        <f t="shared" si="0"/>
        <v>0</v>
      </c>
      <c r="L40" s="2">
        <f t="shared" si="1"/>
        <v>0</v>
      </c>
      <c r="M40" s="2">
        <f t="shared" si="2"/>
        <v>0</v>
      </c>
    </row>
    <row r="41" spans="1:13" x14ac:dyDescent="0.25">
      <c r="B41" t="s">
        <v>31</v>
      </c>
      <c r="C41">
        <v>0</v>
      </c>
      <c r="D41">
        <v>0</v>
      </c>
      <c r="G41" s="2">
        <f t="shared" si="0"/>
        <v>0</v>
      </c>
      <c r="L41" s="2">
        <f t="shared" si="1"/>
        <v>0</v>
      </c>
      <c r="M41" s="2">
        <f t="shared" si="2"/>
        <v>0</v>
      </c>
    </row>
    <row r="42" spans="1:13" x14ac:dyDescent="0.25">
      <c r="B42" t="s">
        <v>32</v>
      </c>
      <c r="C42">
        <v>0</v>
      </c>
      <c r="D42">
        <v>0</v>
      </c>
      <c r="G42" s="2">
        <f t="shared" si="0"/>
        <v>0</v>
      </c>
      <c r="L42" s="2">
        <f t="shared" si="1"/>
        <v>0</v>
      </c>
      <c r="M42" s="2">
        <f t="shared" si="2"/>
        <v>0</v>
      </c>
    </row>
    <row r="43" spans="1:13" x14ac:dyDescent="0.25">
      <c r="A43" s="2" t="s">
        <v>33</v>
      </c>
      <c r="B43" s="2"/>
      <c r="C43" s="2">
        <f>SUM(C3:C42)</f>
        <v>386</v>
      </c>
      <c r="D43" s="2">
        <f>SUM(D3:D42)</f>
        <v>231</v>
      </c>
      <c r="E43" s="2">
        <f>SUM(E3:E42)</f>
        <v>1</v>
      </c>
      <c r="F43" s="2">
        <f>SUM(F3:F42)</f>
        <v>12</v>
      </c>
      <c r="G43" s="2">
        <f t="shared" si="0"/>
        <v>630</v>
      </c>
      <c r="H43" s="2">
        <f>SUM(H3:H42)</f>
        <v>193</v>
      </c>
      <c r="I43" s="2">
        <f>SUM(I3:I42)</f>
        <v>115</v>
      </c>
      <c r="J43" s="2">
        <f>SUM(J3:J42)</f>
        <v>1</v>
      </c>
      <c r="K43" s="2">
        <f>SUM(K3:K42)</f>
        <v>6</v>
      </c>
      <c r="L43" s="2">
        <f>SUM(L3:L42)</f>
        <v>315</v>
      </c>
      <c r="M43" s="2">
        <f>SUM(M3:M42)</f>
        <v>945</v>
      </c>
    </row>
    <row r="45" spans="1:13" ht="21" x14ac:dyDescent="0.35">
      <c r="A45" s="6" t="s">
        <v>74</v>
      </c>
    </row>
    <row r="46" spans="1:13" x14ac:dyDescent="0.25">
      <c r="B46" t="s">
        <v>41</v>
      </c>
      <c r="C46" t="s">
        <v>49</v>
      </c>
      <c r="D46" s="2" t="s">
        <v>52</v>
      </c>
    </row>
    <row r="47" spans="1:13" x14ac:dyDescent="0.25">
      <c r="A47" s="3" t="s">
        <v>4</v>
      </c>
      <c r="B47" s="3">
        <f>D3</f>
        <v>111</v>
      </c>
      <c r="C47" s="3">
        <f>I3</f>
        <v>58</v>
      </c>
      <c r="D47" s="7">
        <f>C47+B47</f>
        <v>169</v>
      </c>
      <c r="F47" t="s">
        <v>123</v>
      </c>
    </row>
    <row r="48" spans="1:13" x14ac:dyDescent="0.25">
      <c r="A48" t="s">
        <v>53</v>
      </c>
      <c r="B48">
        <v>50</v>
      </c>
      <c r="C48">
        <v>21</v>
      </c>
      <c r="D48" s="2">
        <f t="shared" ref="D48:D57" si="7">C48+B48</f>
        <v>71</v>
      </c>
      <c r="F48" t="s">
        <v>124</v>
      </c>
    </row>
    <row r="49" spans="1:12" x14ac:dyDescent="0.25">
      <c r="A49" t="s">
        <v>5</v>
      </c>
      <c r="B49">
        <v>44</v>
      </c>
      <c r="C49">
        <v>22</v>
      </c>
      <c r="D49" s="2">
        <f t="shared" si="7"/>
        <v>66</v>
      </c>
      <c r="F49" t="s">
        <v>125</v>
      </c>
    </row>
    <row r="50" spans="1:12" x14ac:dyDescent="0.25">
      <c r="A50" t="s">
        <v>6</v>
      </c>
      <c r="B50">
        <v>13</v>
      </c>
      <c r="C50">
        <v>11</v>
      </c>
      <c r="D50" s="2">
        <f t="shared" si="7"/>
        <v>24</v>
      </c>
    </row>
    <row r="51" spans="1:12" x14ac:dyDescent="0.25">
      <c r="A51" t="s">
        <v>7</v>
      </c>
      <c r="B51">
        <v>4</v>
      </c>
      <c r="C51">
        <v>4</v>
      </c>
      <c r="D51" s="2">
        <f t="shared" si="7"/>
        <v>8</v>
      </c>
    </row>
    <row r="52" spans="1:12" x14ac:dyDescent="0.25">
      <c r="A52" s="4" t="s">
        <v>9</v>
      </c>
      <c r="B52" s="4">
        <f>D11</f>
        <v>28</v>
      </c>
      <c r="C52" s="4">
        <f>I11</f>
        <v>13</v>
      </c>
      <c r="D52" s="8">
        <f t="shared" si="7"/>
        <v>41</v>
      </c>
    </row>
    <row r="53" spans="1:12" x14ac:dyDescent="0.25">
      <c r="A53" t="s">
        <v>10</v>
      </c>
      <c r="B53">
        <v>21</v>
      </c>
      <c r="C53">
        <v>8</v>
      </c>
      <c r="D53" s="2">
        <f t="shared" si="7"/>
        <v>29</v>
      </c>
    </row>
    <row r="54" spans="1:12" x14ac:dyDescent="0.25">
      <c r="A54" s="1" t="s">
        <v>75</v>
      </c>
      <c r="B54">
        <v>2</v>
      </c>
      <c r="C54">
        <v>1</v>
      </c>
      <c r="D54" s="2">
        <f t="shared" si="7"/>
        <v>3</v>
      </c>
    </row>
    <row r="55" spans="1:12" x14ac:dyDescent="0.25">
      <c r="A55" t="s">
        <v>77</v>
      </c>
      <c r="B55">
        <v>1</v>
      </c>
      <c r="C55">
        <v>1</v>
      </c>
      <c r="D55" s="2">
        <f t="shared" si="7"/>
        <v>2</v>
      </c>
    </row>
    <row r="56" spans="1:12" x14ac:dyDescent="0.25">
      <c r="A56" t="s">
        <v>76</v>
      </c>
      <c r="B56">
        <v>2</v>
      </c>
      <c r="C56">
        <v>1</v>
      </c>
      <c r="D56" s="2">
        <f t="shared" si="7"/>
        <v>3</v>
      </c>
    </row>
    <row r="57" spans="1:12" x14ac:dyDescent="0.25">
      <c r="A57" t="s">
        <v>78</v>
      </c>
      <c r="B57">
        <v>2</v>
      </c>
      <c r="C57">
        <v>2</v>
      </c>
      <c r="D57" s="2">
        <f t="shared" si="7"/>
        <v>4</v>
      </c>
    </row>
    <row r="59" spans="1:12" ht="21" x14ac:dyDescent="0.35">
      <c r="A59" s="6" t="s">
        <v>80</v>
      </c>
    </row>
    <row r="60" spans="1:12" x14ac:dyDescent="0.25">
      <c r="A60" t="s">
        <v>50</v>
      </c>
      <c r="B60" t="s">
        <v>81</v>
      </c>
      <c r="C60" t="s">
        <v>82</v>
      </c>
      <c r="D60" t="s">
        <v>34</v>
      </c>
      <c r="E60" t="s">
        <v>37</v>
      </c>
      <c r="F60" s="2" t="s">
        <v>41</v>
      </c>
      <c r="G60" t="s">
        <v>83</v>
      </c>
      <c r="H60" t="s">
        <v>84</v>
      </c>
      <c r="I60" t="s">
        <v>85</v>
      </c>
      <c r="J60" t="s">
        <v>48</v>
      </c>
      <c r="K60" s="2" t="s">
        <v>49</v>
      </c>
      <c r="L60" s="2" t="s">
        <v>52</v>
      </c>
    </row>
    <row r="61" spans="1:12" x14ac:dyDescent="0.25">
      <c r="A61" t="s">
        <v>53</v>
      </c>
      <c r="B61">
        <f>C4</f>
        <v>73</v>
      </c>
      <c r="C61">
        <f>B48</f>
        <v>50</v>
      </c>
      <c r="E61" s="10">
        <v>2</v>
      </c>
      <c r="F61" s="2">
        <f>SUM(B61:E61)</f>
        <v>125</v>
      </c>
      <c r="G61">
        <f>H4</f>
        <v>37</v>
      </c>
      <c r="H61">
        <f>C48</f>
        <v>21</v>
      </c>
      <c r="K61" s="2">
        <f>SUM(G61:J61)</f>
        <v>58</v>
      </c>
      <c r="L61" s="2">
        <f>K61+F61</f>
        <v>183</v>
      </c>
    </row>
    <row r="62" spans="1:12" x14ac:dyDescent="0.25">
      <c r="A62" t="s">
        <v>5</v>
      </c>
      <c r="B62">
        <f>C5</f>
        <v>59</v>
      </c>
      <c r="C62">
        <f>B49</f>
        <v>44</v>
      </c>
      <c r="E62" s="10">
        <v>1</v>
      </c>
      <c r="F62" s="2">
        <f>SUM(B62:E62)</f>
        <v>104</v>
      </c>
      <c r="G62">
        <f>H5</f>
        <v>33</v>
      </c>
      <c r="H62">
        <f>C49</f>
        <v>22</v>
      </c>
      <c r="J62" s="12">
        <v>2</v>
      </c>
      <c r="K62" s="2">
        <f>SUM(G62:J62)</f>
        <v>57</v>
      </c>
      <c r="L62" s="2">
        <f>K62+F62</f>
        <v>161</v>
      </c>
    </row>
    <row r="63" spans="1:12" x14ac:dyDescent="0.25">
      <c r="A63" t="s">
        <v>6</v>
      </c>
      <c r="B63">
        <f>C6</f>
        <v>19</v>
      </c>
      <c r="C63">
        <f>B50</f>
        <v>13</v>
      </c>
      <c r="F63" s="2">
        <f>SUM(B63:E63)</f>
        <v>32</v>
      </c>
      <c r="G63">
        <f>H6</f>
        <v>7</v>
      </c>
      <c r="H63">
        <f>C50</f>
        <v>11</v>
      </c>
      <c r="K63" s="2">
        <f>SUM(G63:J63)</f>
        <v>18</v>
      </c>
      <c r="L63" s="2">
        <f>K63+F63</f>
        <v>50</v>
      </c>
    </row>
    <row r="64" spans="1:12" x14ac:dyDescent="0.25">
      <c r="A64" t="s">
        <v>7</v>
      </c>
      <c r="C64">
        <f>B51</f>
        <v>4</v>
      </c>
      <c r="F64" s="2">
        <f>SUM(B64:E64)</f>
        <v>4</v>
      </c>
      <c r="H64">
        <f>C51</f>
        <v>4</v>
      </c>
      <c r="K64" s="2">
        <f>SUM(G64:J64)</f>
        <v>4</v>
      </c>
      <c r="L64" s="2">
        <f>K64+F64</f>
        <v>8</v>
      </c>
    </row>
    <row r="65" spans="1:12" x14ac:dyDescent="0.25">
      <c r="A65" t="s">
        <v>10</v>
      </c>
      <c r="B65">
        <f>C12</f>
        <v>86</v>
      </c>
      <c r="C65">
        <f>B53</f>
        <v>21</v>
      </c>
      <c r="E65">
        <f>F12</f>
        <v>5</v>
      </c>
      <c r="F65" s="2">
        <f>SUM(B65:E65)</f>
        <v>112</v>
      </c>
      <c r="G65">
        <f>H12</f>
        <v>43</v>
      </c>
      <c r="H65">
        <f>C53</f>
        <v>8</v>
      </c>
      <c r="J65">
        <f>K12</f>
        <v>2</v>
      </c>
      <c r="K65" s="2">
        <f>SUM(G65:J65)</f>
        <v>53</v>
      </c>
      <c r="L65" s="2">
        <f>K65+F65</f>
        <v>165</v>
      </c>
    </row>
    <row r="66" spans="1:12" x14ac:dyDescent="0.25">
      <c r="A66" s="1" t="s">
        <v>11</v>
      </c>
      <c r="C66">
        <f>B54</f>
        <v>2</v>
      </c>
      <c r="E66">
        <f>F13</f>
        <v>1</v>
      </c>
      <c r="F66" s="2">
        <f>SUM(B66:E66)</f>
        <v>3</v>
      </c>
      <c r="H66">
        <f>C54</f>
        <v>1</v>
      </c>
      <c r="K66" s="2">
        <f>SUM(G66:J66)</f>
        <v>1</v>
      </c>
      <c r="L66" s="2">
        <f>K66+F66</f>
        <v>4</v>
      </c>
    </row>
    <row r="67" spans="1:12" x14ac:dyDescent="0.25">
      <c r="A67" t="s">
        <v>77</v>
      </c>
      <c r="C67">
        <f>B55</f>
        <v>1</v>
      </c>
      <c r="F67" s="2">
        <f>SUM(B67:E67)</f>
        <v>1</v>
      </c>
      <c r="H67">
        <f>C55</f>
        <v>1</v>
      </c>
      <c r="K67" s="2">
        <f>SUM(G67:J67)</f>
        <v>1</v>
      </c>
      <c r="L67" s="2">
        <f>K67+F67</f>
        <v>2</v>
      </c>
    </row>
    <row r="68" spans="1:12" x14ac:dyDescent="0.25">
      <c r="A68" t="s">
        <v>76</v>
      </c>
      <c r="C68">
        <f>B56</f>
        <v>2</v>
      </c>
      <c r="F68" s="2">
        <f>SUM(B68:E68)</f>
        <v>2</v>
      </c>
      <c r="H68">
        <f>C56</f>
        <v>1</v>
      </c>
      <c r="K68" s="2">
        <f>SUM(G68:J68)</f>
        <v>1</v>
      </c>
      <c r="L68" s="2">
        <f>K68+F68</f>
        <v>3</v>
      </c>
    </row>
    <row r="69" spans="1:12" x14ac:dyDescent="0.25">
      <c r="A69" t="s">
        <v>14</v>
      </c>
      <c r="B69">
        <f>C16</f>
        <v>2</v>
      </c>
      <c r="C69">
        <f>B57</f>
        <v>2</v>
      </c>
      <c r="F69" s="2">
        <f>SUM(B69:E69)</f>
        <v>4</v>
      </c>
      <c r="G69">
        <f>H16</f>
        <v>1</v>
      </c>
      <c r="H69">
        <f>C57</f>
        <v>2</v>
      </c>
      <c r="K69" s="2">
        <f>SUM(G69:J69)</f>
        <v>3</v>
      </c>
      <c r="L69" s="2">
        <f>K69+F69</f>
        <v>7</v>
      </c>
    </row>
    <row r="70" spans="1:12" x14ac:dyDescent="0.25">
      <c r="A70" t="s">
        <v>88</v>
      </c>
      <c r="D70">
        <f>E17</f>
        <v>0</v>
      </c>
      <c r="F70" s="2">
        <f>SUM(B70:E70)</f>
        <v>0</v>
      </c>
      <c r="I70">
        <f>J17</f>
        <v>1</v>
      </c>
      <c r="K70" s="2">
        <f>SUM(G70:J70)</f>
        <v>1</v>
      </c>
      <c r="L70" s="2">
        <f>K70+F70</f>
        <v>1</v>
      </c>
    </row>
    <row r="71" spans="1:12" x14ac:dyDescent="0.25">
      <c r="A71" t="s">
        <v>8</v>
      </c>
      <c r="B71">
        <f>C10</f>
        <v>133</v>
      </c>
      <c r="C71">
        <f>D10</f>
        <v>92</v>
      </c>
      <c r="D71">
        <f>E10</f>
        <v>1</v>
      </c>
      <c r="E71">
        <f>F10</f>
        <v>1</v>
      </c>
      <c r="F71" s="2">
        <f>SUM(B71:E71)</f>
        <v>227</v>
      </c>
      <c r="G71">
        <f>H10</f>
        <v>68</v>
      </c>
      <c r="H71">
        <f>I10</f>
        <v>44</v>
      </c>
      <c r="K71" s="2">
        <f>SUM(G71:J71)</f>
        <v>112</v>
      </c>
      <c r="L71" s="2">
        <f>K71+F71</f>
        <v>339</v>
      </c>
    </row>
    <row r="72" spans="1:12" x14ac:dyDescent="0.25">
      <c r="A72" t="s">
        <v>15</v>
      </c>
      <c r="B72">
        <f>C22</f>
        <v>14</v>
      </c>
      <c r="F72" s="2">
        <f>SUM(B72:E72)</f>
        <v>14</v>
      </c>
      <c r="G72">
        <f>H22</f>
        <v>4</v>
      </c>
      <c r="K72" s="2">
        <f>SUM(G72:J72)</f>
        <v>4</v>
      </c>
      <c r="L72" s="2">
        <f>K72+F72</f>
        <v>18</v>
      </c>
    </row>
    <row r="73" spans="1:12" x14ac:dyDescent="0.25">
      <c r="A73" t="s">
        <v>39</v>
      </c>
      <c r="E73">
        <f>F20</f>
        <v>1</v>
      </c>
      <c r="F73" s="2">
        <f>SUM(B73:E73)</f>
        <v>1</v>
      </c>
      <c r="J73">
        <f>K20</f>
        <v>1</v>
      </c>
      <c r="K73" s="2">
        <f>SUM(G73:J73)</f>
        <v>1</v>
      </c>
      <c r="L73" s="2">
        <f>K73+F73</f>
        <v>2</v>
      </c>
    </row>
    <row r="74" spans="1:12" x14ac:dyDescent="0.25">
      <c r="A74" t="s">
        <v>40</v>
      </c>
      <c r="E74">
        <f>F21</f>
        <v>1</v>
      </c>
      <c r="F74" s="2">
        <f>SUM(B74:E74)</f>
        <v>1</v>
      </c>
      <c r="J74">
        <f>K21</f>
        <v>1</v>
      </c>
      <c r="K74" s="2">
        <f>SUM(G74:J74)</f>
        <v>1</v>
      </c>
      <c r="L74" s="2">
        <f>K74+F74</f>
        <v>2</v>
      </c>
    </row>
    <row r="75" spans="1:12" x14ac:dyDescent="0.25">
      <c r="A75" s="2" t="s">
        <v>33</v>
      </c>
      <c r="B75" s="2">
        <f>SUM(B61:B74)</f>
        <v>386</v>
      </c>
      <c r="C75" s="2">
        <f>SUM(C61:C74)</f>
        <v>231</v>
      </c>
      <c r="D75" s="2">
        <f>SUM(D61:D74)</f>
        <v>1</v>
      </c>
      <c r="E75" s="2">
        <f>SUM(E61:E74)</f>
        <v>12</v>
      </c>
      <c r="F75" s="2">
        <f>SUM(F61:F74)</f>
        <v>630</v>
      </c>
      <c r="G75" s="2">
        <f>SUM(G61:G74)</f>
        <v>193</v>
      </c>
      <c r="H75" s="2">
        <f>SUM(H61:H74)</f>
        <v>115</v>
      </c>
      <c r="I75" s="2">
        <f>SUM(I61:I74)</f>
        <v>1</v>
      </c>
      <c r="J75" s="2">
        <f>SUM(J61:J74)</f>
        <v>6</v>
      </c>
      <c r="K75" s="2">
        <f>SUM(K61:K74)</f>
        <v>315</v>
      </c>
      <c r="L75" s="2">
        <f>SUM(L61:L74)</f>
        <v>945</v>
      </c>
    </row>
    <row r="76" spans="1:12" x14ac:dyDescent="0.25">
      <c r="F76" s="2"/>
      <c r="K76" s="2"/>
      <c r="L76" s="2"/>
    </row>
    <row r="77" spans="1:12" ht="18.75" x14ac:dyDescent="0.3">
      <c r="A77" s="5" t="s">
        <v>89</v>
      </c>
      <c r="F77" s="2"/>
      <c r="K77" s="2"/>
      <c r="L77" s="2"/>
    </row>
    <row r="78" spans="1:12" x14ac:dyDescent="0.25">
      <c r="A78" s="2" t="s">
        <v>0</v>
      </c>
      <c r="B78" s="2" t="s">
        <v>1</v>
      </c>
      <c r="C78" s="2" t="s">
        <v>50</v>
      </c>
      <c r="D78" s="2" t="s">
        <v>51</v>
      </c>
      <c r="F78" s="2" t="s">
        <v>0</v>
      </c>
      <c r="G78" s="2" t="s">
        <v>1</v>
      </c>
      <c r="H78" s="2" t="s">
        <v>50</v>
      </c>
      <c r="I78" s="2" t="s">
        <v>51</v>
      </c>
      <c r="K78" s="2"/>
      <c r="L78" s="2"/>
    </row>
    <row r="79" spans="1:12" x14ac:dyDescent="0.25">
      <c r="A79" s="3" t="s">
        <v>4</v>
      </c>
      <c r="B79" s="3"/>
      <c r="C79" s="3"/>
      <c r="D79" s="3">
        <f>SUM(L61:L64)</f>
        <v>402</v>
      </c>
      <c r="E79" t="s">
        <v>126</v>
      </c>
      <c r="F79" s="16" t="s">
        <v>9</v>
      </c>
      <c r="G79" s="16"/>
      <c r="H79" s="16"/>
      <c r="I79" s="16">
        <f>SUM(L65:L70)</f>
        <v>182</v>
      </c>
      <c r="J79" t="s">
        <v>126</v>
      </c>
      <c r="K79" s="2"/>
      <c r="L79" s="2"/>
    </row>
    <row r="80" spans="1:12" x14ac:dyDescent="0.25">
      <c r="A80" s="13" t="s">
        <v>4</v>
      </c>
      <c r="B80" s="13" t="s">
        <v>53</v>
      </c>
      <c r="C80" s="13"/>
      <c r="D80" s="13">
        <f>L61-E61</f>
        <v>181</v>
      </c>
      <c r="E80" t="s">
        <v>126</v>
      </c>
      <c r="F80" s="17" t="s">
        <v>9</v>
      </c>
      <c r="G80" s="17" t="s">
        <v>10</v>
      </c>
      <c r="H80" s="17"/>
      <c r="I80" s="17">
        <f>L65</f>
        <v>165</v>
      </c>
      <c r="J80" s="17" t="s">
        <v>126</v>
      </c>
      <c r="L80" s="2"/>
    </row>
    <row r="81" spans="1:12" x14ac:dyDescent="0.25">
      <c r="A81" t="s">
        <v>4</v>
      </c>
      <c r="B81" t="s">
        <v>53</v>
      </c>
      <c r="C81" t="s">
        <v>54</v>
      </c>
      <c r="D81">
        <v>2</v>
      </c>
      <c r="E81" t="s">
        <v>126</v>
      </c>
      <c r="F81" s="9" t="s">
        <v>9</v>
      </c>
      <c r="G81" s="9" t="s">
        <v>10</v>
      </c>
      <c r="H81" s="9" t="s">
        <v>98</v>
      </c>
      <c r="I81" s="9">
        <v>1</v>
      </c>
      <c r="J81" s="9" t="s">
        <v>126</v>
      </c>
      <c r="L81" s="2"/>
    </row>
    <row r="82" spans="1:12" x14ac:dyDescent="0.25">
      <c r="A82" t="s">
        <v>4</v>
      </c>
      <c r="B82" t="s">
        <v>53</v>
      </c>
      <c r="C82" t="s">
        <v>55</v>
      </c>
      <c r="D82">
        <v>1</v>
      </c>
      <c r="E82" t="s">
        <v>126</v>
      </c>
      <c r="F82" s="9" t="s">
        <v>9</v>
      </c>
      <c r="G82" s="9" t="s">
        <v>10</v>
      </c>
      <c r="H82" s="9" t="s">
        <v>99</v>
      </c>
      <c r="I82" s="9">
        <v>1</v>
      </c>
      <c r="J82" s="9" t="s">
        <v>126</v>
      </c>
      <c r="L82" s="2"/>
    </row>
    <row r="83" spans="1:12" x14ac:dyDescent="0.25">
      <c r="A83" t="s">
        <v>4</v>
      </c>
      <c r="B83" t="s">
        <v>53</v>
      </c>
      <c r="C83" t="s">
        <v>56</v>
      </c>
      <c r="D83">
        <v>1</v>
      </c>
      <c r="E83" t="s">
        <v>126</v>
      </c>
      <c r="F83" s="9" t="s">
        <v>9</v>
      </c>
      <c r="G83" s="9" t="s">
        <v>10</v>
      </c>
      <c r="H83" s="9" t="s">
        <v>100</v>
      </c>
      <c r="I83" s="9">
        <v>1</v>
      </c>
      <c r="J83" s="9" t="s">
        <v>126</v>
      </c>
      <c r="L83" s="2"/>
    </row>
    <row r="84" spans="1:12" x14ac:dyDescent="0.25">
      <c r="A84" t="s">
        <v>4</v>
      </c>
      <c r="B84" t="s">
        <v>53</v>
      </c>
      <c r="C84" t="s">
        <v>53</v>
      </c>
      <c r="D84">
        <f>D80-SUM(D81:D83)</f>
        <v>177</v>
      </c>
      <c r="E84" t="s">
        <v>126</v>
      </c>
      <c r="F84" s="9" t="s">
        <v>9</v>
      </c>
      <c r="G84" s="9" t="s">
        <v>10</v>
      </c>
      <c r="H84" s="9" t="s">
        <v>10</v>
      </c>
      <c r="I84" s="9">
        <f>I80-SUM(I81:I83)</f>
        <v>162</v>
      </c>
      <c r="J84" s="9" t="s">
        <v>126</v>
      </c>
      <c r="L84" s="2"/>
    </row>
    <row r="85" spans="1:12" x14ac:dyDescent="0.25">
      <c r="A85" s="13" t="s">
        <v>4</v>
      </c>
      <c r="B85" s="13" t="s">
        <v>5</v>
      </c>
      <c r="C85" s="13"/>
      <c r="D85" s="13">
        <f>L62-J62-E62</f>
        <v>158</v>
      </c>
      <c r="E85" t="s">
        <v>126</v>
      </c>
      <c r="F85" s="17" t="s">
        <v>9</v>
      </c>
      <c r="G85" s="18" t="s">
        <v>75</v>
      </c>
      <c r="H85" s="17"/>
      <c r="I85" s="17">
        <f>L66</f>
        <v>4</v>
      </c>
      <c r="J85" s="17" t="s">
        <v>126</v>
      </c>
    </row>
    <row r="86" spans="1:12" x14ac:dyDescent="0.25">
      <c r="A86" t="s">
        <v>4</v>
      </c>
      <c r="B86" t="s">
        <v>5</v>
      </c>
      <c r="C86" t="s">
        <v>57</v>
      </c>
      <c r="D86">
        <v>1</v>
      </c>
      <c r="E86" t="s">
        <v>126</v>
      </c>
      <c r="F86" s="9" t="s">
        <v>9</v>
      </c>
      <c r="G86" s="19" t="s">
        <v>75</v>
      </c>
      <c r="H86" s="9" t="s">
        <v>101</v>
      </c>
      <c r="I86" s="9">
        <v>3</v>
      </c>
      <c r="J86" s="9" t="s">
        <v>126</v>
      </c>
    </row>
    <row r="87" spans="1:12" x14ac:dyDescent="0.25">
      <c r="A87" t="s">
        <v>4</v>
      </c>
      <c r="B87" t="s">
        <v>5</v>
      </c>
      <c r="C87" t="s">
        <v>58</v>
      </c>
      <c r="D87">
        <v>1</v>
      </c>
      <c r="E87" t="s">
        <v>126</v>
      </c>
      <c r="F87" s="9" t="s">
        <v>9</v>
      </c>
      <c r="G87" s="19" t="s">
        <v>75</v>
      </c>
      <c r="H87" s="9" t="s">
        <v>102</v>
      </c>
      <c r="I87" s="9">
        <v>1</v>
      </c>
      <c r="J87" s="9" t="s">
        <v>126</v>
      </c>
    </row>
    <row r="88" spans="1:12" x14ac:dyDescent="0.25">
      <c r="A88" t="s">
        <v>4</v>
      </c>
      <c r="B88" t="s">
        <v>5</v>
      </c>
      <c r="C88" t="s">
        <v>59</v>
      </c>
      <c r="D88">
        <v>1</v>
      </c>
      <c r="E88" t="s">
        <v>126</v>
      </c>
      <c r="F88" s="9" t="s">
        <v>9</v>
      </c>
      <c r="G88" s="19" t="s">
        <v>75</v>
      </c>
      <c r="H88" s="9" t="s">
        <v>103</v>
      </c>
      <c r="I88" s="9">
        <v>0</v>
      </c>
      <c r="J88" s="9" t="s">
        <v>126</v>
      </c>
    </row>
    <row r="89" spans="1:12" x14ac:dyDescent="0.25">
      <c r="A89" t="s">
        <v>4</v>
      </c>
      <c r="B89" t="s">
        <v>5</v>
      </c>
      <c r="C89" t="s">
        <v>60</v>
      </c>
      <c r="D89">
        <v>1</v>
      </c>
      <c r="E89" t="s">
        <v>126</v>
      </c>
      <c r="F89" s="9" t="s">
        <v>9</v>
      </c>
      <c r="G89" s="19" t="s">
        <v>75</v>
      </c>
      <c r="H89" s="9" t="s">
        <v>104</v>
      </c>
      <c r="I89" s="9">
        <v>0</v>
      </c>
      <c r="J89" s="9" t="s">
        <v>126</v>
      </c>
    </row>
    <row r="90" spans="1:12" x14ac:dyDescent="0.25">
      <c r="A90" t="s">
        <v>4</v>
      </c>
      <c r="B90" t="s">
        <v>5</v>
      </c>
      <c r="C90" t="s">
        <v>61</v>
      </c>
      <c r="D90">
        <v>0</v>
      </c>
      <c r="E90" t="s">
        <v>126</v>
      </c>
      <c r="F90" s="17" t="s">
        <v>9</v>
      </c>
      <c r="G90" s="18" t="s">
        <v>76</v>
      </c>
      <c r="H90" s="17"/>
      <c r="I90" s="17">
        <f>L68</f>
        <v>3</v>
      </c>
      <c r="J90" s="17" t="s">
        <v>126</v>
      </c>
    </row>
    <row r="91" spans="1:12" x14ac:dyDescent="0.25">
      <c r="A91" t="s">
        <v>4</v>
      </c>
      <c r="B91" t="s">
        <v>5</v>
      </c>
      <c r="C91" t="s">
        <v>62</v>
      </c>
      <c r="D91">
        <v>0</v>
      </c>
      <c r="E91" t="s">
        <v>126</v>
      </c>
      <c r="F91" s="9" t="s">
        <v>9</v>
      </c>
      <c r="G91" s="9" t="s">
        <v>76</v>
      </c>
      <c r="H91" s="9" t="s">
        <v>105</v>
      </c>
      <c r="I91" s="9">
        <v>2</v>
      </c>
      <c r="J91" s="9" t="s">
        <v>126</v>
      </c>
    </row>
    <row r="92" spans="1:12" x14ac:dyDescent="0.25">
      <c r="A92" t="s">
        <v>4</v>
      </c>
      <c r="B92" t="s">
        <v>5</v>
      </c>
      <c r="C92" t="s">
        <v>5</v>
      </c>
      <c r="D92">
        <f>D85-SUM(D86:D91)</f>
        <v>154</v>
      </c>
      <c r="E92" t="s">
        <v>126</v>
      </c>
      <c r="F92" s="9" t="s">
        <v>9</v>
      </c>
      <c r="G92" s="9" t="s">
        <v>76</v>
      </c>
      <c r="H92" s="9" t="s">
        <v>106</v>
      </c>
      <c r="I92" s="9">
        <v>1</v>
      </c>
      <c r="J92" s="9" t="s">
        <v>126</v>
      </c>
    </row>
    <row r="93" spans="1:12" x14ac:dyDescent="0.25">
      <c r="A93" s="13" t="s">
        <v>4</v>
      </c>
      <c r="B93" s="13" t="s">
        <v>6</v>
      </c>
      <c r="C93" s="13"/>
      <c r="D93" s="13">
        <f>L63</f>
        <v>50</v>
      </c>
      <c r="E93" t="s">
        <v>126</v>
      </c>
      <c r="F93" s="9" t="s">
        <v>9</v>
      </c>
      <c r="G93" s="9" t="s">
        <v>76</v>
      </c>
      <c r="H93" s="9" t="s">
        <v>107</v>
      </c>
      <c r="I93" s="9">
        <v>0</v>
      </c>
      <c r="J93" s="9" t="s">
        <v>126</v>
      </c>
    </row>
    <row r="94" spans="1:12" x14ac:dyDescent="0.25">
      <c r="A94" t="s">
        <v>4</v>
      </c>
      <c r="B94" t="s">
        <v>6</v>
      </c>
      <c r="C94" t="s">
        <v>90</v>
      </c>
      <c r="D94">
        <v>1</v>
      </c>
      <c r="E94" t="s">
        <v>126</v>
      </c>
      <c r="F94" s="9" t="s">
        <v>9</v>
      </c>
      <c r="G94" s="9" t="s">
        <v>76</v>
      </c>
      <c r="H94" s="9" t="s">
        <v>108</v>
      </c>
      <c r="I94" s="9">
        <v>0</v>
      </c>
      <c r="J94" s="9" t="s">
        <v>126</v>
      </c>
    </row>
    <row r="95" spans="1:12" x14ac:dyDescent="0.25">
      <c r="A95" t="s">
        <v>4</v>
      </c>
      <c r="B95" t="s">
        <v>6</v>
      </c>
      <c r="C95" t="s">
        <v>63</v>
      </c>
      <c r="D95">
        <v>0</v>
      </c>
      <c r="E95" t="s">
        <v>126</v>
      </c>
      <c r="F95" s="9" t="s">
        <v>9</v>
      </c>
      <c r="G95" s="9" t="s">
        <v>76</v>
      </c>
      <c r="H95" s="9" t="s">
        <v>109</v>
      </c>
      <c r="I95" s="9">
        <v>0</v>
      </c>
      <c r="J95" s="9" t="s">
        <v>126</v>
      </c>
    </row>
    <row r="96" spans="1:12" x14ac:dyDescent="0.25">
      <c r="A96" t="s">
        <v>4</v>
      </c>
      <c r="B96" t="s">
        <v>6</v>
      </c>
      <c r="C96" t="s">
        <v>6</v>
      </c>
      <c r="D96">
        <f>D93-SUM(D94:D95)</f>
        <v>49</v>
      </c>
      <c r="E96" t="s">
        <v>126</v>
      </c>
      <c r="F96" s="9" t="s">
        <v>9</v>
      </c>
      <c r="G96" s="9" t="s">
        <v>76</v>
      </c>
      <c r="H96" s="9" t="s">
        <v>110</v>
      </c>
      <c r="I96" s="9">
        <v>0</v>
      </c>
      <c r="J96" s="9" t="s">
        <v>126</v>
      </c>
    </row>
    <row r="97" spans="1:10" x14ac:dyDescent="0.25">
      <c r="A97" s="13" t="s">
        <v>4</v>
      </c>
      <c r="B97" s="13" t="s">
        <v>7</v>
      </c>
      <c r="C97" s="13"/>
      <c r="D97" s="13">
        <f>L64</f>
        <v>8</v>
      </c>
      <c r="E97" t="s">
        <v>126</v>
      </c>
      <c r="F97" s="9" t="s">
        <v>9</v>
      </c>
      <c r="G97" s="9" t="s">
        <v>76</v>
      </c>
      <c r="H97" s="9" t="s">
        <v>111</v>
      </c>
      <c r="I97" s="9">
        <v>0</v>
      </c>
      <c r="J97" s="9" t="s">
        <v>126</v>
      </c>
    </row>
    <row r="98" spans="1:10" x14ac:dyDescent="0.25">
      <c r="A98" t="s">
        <v>4</v>
      </c>
      <c r="B98" t="s">
        <v>7</v>
      </c>
      <c r="C98" t="s">
        <v>64</v>
      </c>
      <c r="D98">
        <v>3</v>
      </c>
      <c r="E98" t="s">
        <v>126</v>
      </c>
      <c r="F98" s="17" t="s">
        <v>9</v>
      </c>
      <c r="G98" s="18" t="s">
        <v>77</v>
      </c>
      <c r="H98" s="17"/>
      <c r="I98" s="17">
        <f>L67</f>
        <v>2</v>
      </c>
      <c r="J98" s="17" t="s">
        <v>126</v>
      </c>
    </row>
    <row r="99" spans="1:10" x14ac:dyDescent="0.25">
      <c r="A99" t="s">
        <v>4</v>
      </c>
      <c r="B99" t="s">
        <v>7</v>
      </c>
      <c r="C99" t="s">
        <v>91</v>
      </c>
      <c r="D99">
        <v>1</v>
      </c>
      <c r="E99" t="s">
        <v>126</v>
      </c>
      <c r="F99" s="9" t="s">
        <v>9</v>
      </c>
      <c r="G99" s="9" t="s">
        <v>77</v>
      </c>
      <c r="H99" s="9" t="s">
        <v>112</v>
      </c>
      <c r="I99" s="9">
        <v>0</v>
      </c>
      <c r="J99" s="9" t="s">
        <v>126</v>
      </c>
    </row>
    <row r="100" spans="1:10" x14ac:dyDescent="0.25">
      <c r="A100" t="s">
        <v>4</v>
      </c>
      <c r="B100" t="s">
        <v>7</v>
      </c>
      <c r="C100" t="s">
        <v>65</v>
      </c>
      <c r="D100">
        <v>1</v>
      </c>
      <c r="E100" t="s">
        <v>126</v>
      </c>
      <c r="F100" s="9" t="s">
        <v>9</v>
      </c>
      <c r="G100" s="9" t="s">
        <v>77</v>
      </c>
      <c r="H100" s="9" t="s">
        <v>99</v>
      </c>
      <c r="I100" s="9">
        <v>1</v>
      </c>
      <c r="J100" s="9" t="s">
        <v>126</v>
      </c>
    </row>
    <row r="101" spans="1:10" x14ac:dyDescent="0.25">
      <c r="A101" t="s">
        <v>4</v>
      </c>
      <c r="B101" t="s">
        <v>7</v>
      </c>
      <c r="C101" t="s">
        <v>66</v>
      </c>
      <c r="D101">
        <v>0</v>
      </c>
      <c r="E101" t="s">
        <v>126</v>
      </c>
      <c r="F101" s="9" t="s">
        <v>9</v>
      </c>
      <c r="G101" s="9" t="s">
        <v>77</v>
      </c>
      <c r="H101" s="9" t="s">
        <v>113</v>
      </c>
      <c r="I101" s="9">
        <v>1</v>
      </c>
      <c r="J101" s="9" t="s">
        <v>126</v>
      </c>
    </row>
    <row r="102" spans="1:10" x14ac:dyDescent="0.25">
      <c r="A102" t="s">
        <v>4</v>
      </c>
      <c r="B102" t="s">
        <v>7</v>
      </c>
      <c r="C102" t="s">
        <v>92</v>
      </c>
      <c r="D102">
        <v>0</v>
      </c>
      <c r="E102" t="s">
        <v>126</v>
      </c>
      <c r="F102" s="17" t="s">
        <v>9</v>
      </c>
      <c r="G102" s="18" t="s">
        <v>14</v>
      </c>
      <c r="H102" s="17"/>
      <c r="I102" s="17">
        <f>L69</f>
        <v>7</v>
      </c>
      <c r="J102" s="17" t="s">
        <v>126</v>
      </c>
    </row>
    <row r="103" spans="1:10" x14ac:dyDescent="0.25">
      <c r="A103" t="s">
        <v>4</v>
      </c>
      <c r="B103" t="s">
        <v>7</v>
      </c>
      <c r="C103" t="s">
        <v>67</v>
      </c>
      <c r="D103">
        <v>0</v>
      </c>
      <c r="E103" t="s">
        <v>126</v>
      </c>
      <c r="F103" s="9" t="s">
        <v>9</v>
      </c>
      <c r="G103" s="9" t="s">
        <v>14</v>
      </c>
      <c r="H103" s="9" t="s">
        <v>78</v>
      </c>
      <c r="I103" s="9">
        <v>4</v>
      </c>
      <c r="J103" s="9" t="s">
        <v>126</v>
      </c>
    </row>
    <row r="104" spans="1:10" x14ac:dyDescent="0.25">
      <c r="A104" t="s">
        <v>4</v>
      </c>
      <c r="B104" t="s">
        <v>7</v>
      </c>
      <c r="C104" t="s">
        <v>68</v>
      </c>
      <c r="D104">
        <v>0</v>
      </c>
      <c r="E104" t="s">
        <v>126</v>
      </c>
      <c r="F104" s="9" t="s">
        <v>9</v>
      </c>
      <c r="G104" s="9" t="s">
        <v>14</v>
      </c>
      <c r="H104" s="9" t="s">
        <v>79</v>
      </c>
      <c r="I104" s="9">
        <v>3</v>
      </c>
      <c r="J104" s="9" t="s">
        <v>126</v>
      </c>
    </row>
    <row r="105" spans="1:10" x14ac:dyDescent="0.25">
      <c r="A105" t="s">
        <v>4</v>
      </c>
      <c r="B105" t="s">
        <v>7</v>
      </c>
      <c r="C105" t="s">
        <v>69</v>
      </c>
      <c r="D105">
        <v>0</v>
      </c>
      <c r="E105" t="s">
        <v>126</v>
      </c>
      <c r="F105" s="17" t="s">
        <v>9</v>
      </c>
      <c r="G105" s="18" t="s">
        <v>88</v>
      </c>
      <c r="H105" s="17"/>
      <c r="I105" s="17">
        <f>L70</f>
        <v>1</v>
      </c>
      <c r="J105" s="17" t="s">
        <v>126</v>
      </c>
    </row>
    <row r="106" spans="1:10" x14ac:dyDescent="0.25">
      <c r="A106" t="s">
        <v>4</v>
      </c>
      <c r="B106" t="s">
        <v>7</v>
      </c>
      <c r="C106" t="s">
        <v>70</v>
      </c>
      <c r="D106">
        <v>0</v>
      </c>
      <c r="E106" t="s">
        <v>126</v>
      </c>
      <c r="F106" s="9" t="s">
        <v>9</v>
      </c>
      <c r="G106" s="9" t="s">
        <v>88</v>
      </c>
      <c r="H106" s="9" t="s">
        <v>114</v>
      </c>
      <c r="I106" s="9">
        <v>1</v>
      </c>
      <c r="J106" s="9" t="s">
        <v>126</v>
      </c>
    </row>
    <row r="107" spans="1:10" x14ac:dyDescent="0.25">
      <c r="A107" t="s">
        <v>4</v>
      </c>
      <c r="B107" t="s">
        <v>7</v>
      </c>
      <c r="C107" t="s">
        <v>71</v>
      </c>
      <c r="D107">
        <v>0</v>
      </c>
      <c r="E107" t="s">
        <v>126</v>
      </c>
      <c r="F107" s="9" t="s">
        <v>9</v>
      </c>
      <c r="G107" s="9" t="s">
        <v>88</v>
      </c>
      <c r="H107" s="9" t="s">
        <v>115</v>
      </c>
      <c r="I107" s="9">
        <v>0</v>
      </c>
      <c r="J107" s="9" t="s">
        <v>126</v>
      </c>
    </row>
    <row r="108" spans="1:10" x14ac:dyDescent="0.25">
      <c r="A108" t="s">
        <v>4</v>
      </c>
      <c r="B108" t="s">
        <v>7</v>
      </c>
      <c r="C108" t="s">
        <v>72</v>
      </c>
      <c r="D108">
        <v>0</v>
      </c>
      <c r="E108" t="s">
        <v>126</v>
      </c>
      <c r="F108" s="9" t="s">
        <v>9</v>
      </c>
      <c r="G108" s="9" t="s">
        <v>88</v>
      </c>
      <c r="H108" s="9" t="s">
        <v>10</v>
      </c>
      <c r="I108" s="9">
        <v>0</v>
      </c>
      <c r="J108" s="9" t="s">
        <v>126</v>
      </c>
    </row>
    <row r="109" spans="1:10" x14ac:dyDescent="0.25">
      <c r="A109" t="s">
        <v>4</v>
      </c>
      <c r="B109" t="s">
        <v>7</v>
      </c>
      <c r="C109" t="s">
        <v>93</v>
      </c>
      <c r="D109">
        <f>D97-SUM(D98:D108)</f>
        <v>3</v>
      </c>
      <c r="E109" t="s">
        <v>126</v>
      </c>
      <c r="F109" s="9" t="s">
        <v>9</v>
      </c>
      <c r="G109" s="9" t="s">
        <v>88</v>
      </c>
      <c r="H109" s="9" t="s">
        <v>116</v>
      </c>
      <c r="I109" s="9">
        <v>0</v>
      </c>
      <c r="J109" s="9" t="s">
        <v>126</v>
      </c>
    </row>
    <row r="110" spans="1:10" x14ac:dyDescent="0.25">
      <c r="A110" s="13" t="s">
        <v>4</v>
      </c>
      <c r="B110" s="13" t="s">
        <v>97</v>
      </c>
      <c r="C110" s="13"/>
      <c r="D110" s="13">
        <f>M8</f>
        <v>5</v>
      </c>
      <c r="E110" t="s">
        <v>126</v>
      </c>
      <c r="F110" s="9"/>
      <c r="G110" s="9"/>
      <c r="H110" s="9"/>
      <c r="I110" s="9"/>
    </row>
    <row r="111" spans="1:10" x14ac:dyDescent="0.25">
      <c r="A111" s="11" t="s">
        <v>4</v>
      </c>
      <c r="B111" s="11" t="s">
        <v>97</v>
      </c>
      <c r="C111" s="11" t="s">
        <v>53</v>
      </c>
      <c r="D111" s="11">
        <f>E61</f>
        <v>2</v>
      </c>
      <c r="E111" s="11" t="s">
        <v>126</v>
      </c>
      <c r="F111" s="9"/>
      <c r="G111" s="9"/>
      <c r="H111" s="9"/>
      <c r="I111" s="9"/>
    </row>
    <row r="112" spans="1:10" x14ac:dyDescent="0.25">
      <c r="A112" s="11" t="s">
        <v>4</v>
      </c>
      <c r="B112" s="11" t="s">
        <v>97</v>
      </c>
      <c r="C112" s="11" t="s">
        <v>5</v>
      </c>
      <c r="D112" s="11">
        <f>E62+J62</f>
        <v>3</v>
      </c>
      <c r="E112" s="11" t="s">
        <v>126</v>
      </c>
      <c r="F112" s="2" t="s">
        <v>0</v>
      </c>
      <c r="G112" s="2" t="s">
        <v>1</v>
      </c>
      <c r="H112" s="2" t="s">
        <v>50</v>
      </c>
      <c r="I112" s="2" t="s">
        <v>51</v>
      </c>
    </row>
    <row r="113" spans="1:10" x14ac:dyDescent="0.25">
      <c r="A113" s="11" t="s">
        <v>4</v>
      </c>
      <c r="B113" s="11" t="s">
        <v>97</v>
      </c>
      <c r="C113" s="11"/>
      <c r="D113" s="11">
        <v>0</v>
      </c>
      <c r="E113" s="11" t="s">
        <v>126</v>
      </c>
      <c r="F113" s="9" t="s">
        <v>122</v>
      </c>
      <c r="G113" s="9" t="s">
        <v>8</v>
      </c>
      <c r="H113" s="9" t="s">
        <v>8</v>
      </c>
      <c r="I113" s="9">
        <f>L71</f>
        <v>339</v>
      </c>
    </row>
    <row r="114" spans="1:10" x14ac:dyDescent="0.25">
      <c r="A114" s="15" t="s">
        <v>4</v>
      </c>
      <c r="B114" s="15" t="s">
        <v>95</v>
      </c>
      <c r="C114" s="15"/>
      <c r="D114" s="15">
        <f>M9</f>
        <v>0</v>
      </c>
      <c r="E114" t="s">
        <v>126</v>
      </c>
    </row>
    <row r="115" spans="1:10" x14ac:dyDescent="0.25">
      <c r="A115" s="11" t="s">
        <v>4</v>
      </c>
      <c r="B115" s="11" t="s">
        <v>95</v>
      </c>
      <c r="C115" s="11" t="s">
        <v>5</v>
      </c>
      <c r="D115">
        <v>0</v>
      </c>
      <c r="E115" t="s">
        <v>126</v>
      </c>
      <c r="F115" s="9"/>
      <c r="G115" s="9"/>
      <c r="H115" s="9"/>
      <c r="I115" s="9"/>
    </row>
    <row r="116" spans="1:10" x14ac:dyDescent="0.25">
      <c r="A116" s="11" t="s">
        <v>4</v>
      </c>
      <c r="B116" s="11" t="s">
        <v>95</v>
      </c>
      <c r="C116" s="11" t="s">
        <v>6</v>
      </c>
      <c r="D116">
        <v>0</v>
      </c>
      <c r="E116" t="s">
        <v>126</v>
      </c>
      <c r="F116" s="9"/>
      <c r="G116" s="9"/>
      <c r="H116" s="9"/>
      <c r="I116" s="9"/>
    </row>
    <row r="117" spans="1:10" x14ac:dyDescent="0.25">
      <c r="A117" s="11" t="s">
        <v>4</v>
      </c>
      <c r="B117" s="11" t="s">
        <v>95</v>
      </c>
      <c r="C117" s="11" t="s">
        <v>96</v>
      </c>
      <c r="D117">
        <v>0</v>
      </c>
      <c r="E117" t="s">
        <v>126</v>
      </c>
      <c r="F117" s="2" t="s">
        <v>0</v>
      </c>
      <c r="G117" s="2" t="s">
        <v>1</v>
      </c>
      <c r="H117" s="2" t="s">
        <v>50</v>
      </c>
      <c r="I117" s="2" t="s">
        <v>51</v>
      </c>
    </row>
    <row r="118" spans="1:10" x14ac:dyDescent="0.25">
      <c r="F118" s="20" t="s">
        <v>15</v>
      </c>
      <c r="G118" s="20"/>
      <c r="H118" s="20"/>
      <c r="I118" s="20">
        <f>L72</f>
        <v>18</v>
      </c>
      <c r="J118" t="s">
        <v>126</v>
      </c>
    </row>
    <row r="119" spans="1:10" x14ac:dyDescent="0.25">
      <c r="F119" s="21" t="s">
        <v>15</v>
      </c>
      <c r="G119" s="21" t="s">
        <v>15</v>
      </c>
      <c r="H119" s="21"/>
      <c r="I119" s="21">
        <f>I118</f>
        <v>18</v>
      </c>
      <c r="J119" t="s">
        <v>126</v>
      </c>
    </row>
    <row r="120" spans="1:10" x14ac:dyDescent="0.25">
      <c r="A120" s="2" t="s">
        <v>0</v>
      </c>
      <c r="B120" s="2" t="s">
        <v>1</v>
      </c>
      <c r="C120" s="2" t="s">
        <v>50</v>
      </c>
      <c r="D120" s="2" t="s">
        <v>51</v>
      </c>
      <c r="F120" s="9" t="s">
        <v>15</v>
      </c>
      <c r="G120" s="9" t="s">
        <v>15</v>
      </c>
      <c r="H120" s="9" t="s">
        <v>117</v>
      </c>
      <c r="I120" s="9">
        <v>9</v>
      </c>
      <c r="J120" s="9" t="s">
        <v>126</v>
      </c>
    </row>
    <row r="121" spans="1:10" x14ac:dyDescent="0.25">
      <c r="A121" s="22" t="s">
        <v>122</v>
      </c>
      <c r="B121" s="22" t="s">
        <v>39</v>
      </c>
      <c r="C121" s="22" t="s">
        <v>39</v>
      </c>
      <c r="D121" s="22">
        <f>L73</f>
        <v>2</v>
      </c>
      <c r="E121" s="22" t="s">
        <v>126</v>
      </c>
      <c r="F121" s="9" t="s">
        <v>15</v>
      </c>
      <c r="G121" s="9" t="s">
        <v>15</v>
      </c>
      <c r="H121" t="s">
        <v>118</v>
      </c>
      <c r="I121">
        <v>4</v>
      </c>
      <c r="J121" s="9" t="s">
        <v>126</v>
      </c>
    </row>
    <row r="122" spans="1:10" x14ac:dyDescent="0.25">
      <c r="A122" s="22" t="s">
        <v>122</v>
      </c>
      <c r="B122" s="22" t="s">
        <v>40</v>
      </c>
      <c r="C122" s="22" t="s">
        <v>40</v>
      </c>
      <c r="D122" s="22">
        <f>L74</f>
        <v>2</v>
      </c>
      <c r="E122" s="22" t="s">
        <v>126</v>
      </c>
      <c r="F122" s="9" t="s">
        <v>15</v>
      </c>
      <c r="G122" s="9" t="s">
        <v>15</v>
      </c>
      <c r="H122" t="s">
        <v>119</v>
      </c>
      <c r="I122">
        <v>1</v>
      </c>
      <c r="J122" s="9" t="s">
        <v>126</v>
      </c>
    </row>
    <row r="123" spans="1:10" x14ac:dyDescent="0.25">
      <c r="F123" s="9" t="s">
        <v>15</v>
      </c>
      <c r="G123" s="9" t="s">
        <v>15</v>
      </c>
      <c r="H123" t="s">
        <v>120</v>
      </c>
      <c r="I123">
        <v>0</v>
      </c>
      <c r="J123" s="9" t="s">
        <v>126</v>
      </c>
    </row>
    <row r="124" spans="1:10" x14ac:dyDescent="0.25">
      <c r="F124" s="9" t="s">
        <v>15</v>
      </c>
      <c r="G124" s="9" t="s">
        <v>15</v>
      </c>
      <c r="H124" t="s">
        <v>121</v>
      </c>
      <c r="I124">
        <v>0</v>
      </c>
      <c r="J124" s="9" t="s">
        <v>126</v>
      </c>
    </row>
    <row r="125" spans="1:10" x14ac:dyDescent="0.25">
      <c r="F125" s="9" t="s">
        <v>15</v>
      </c>
      <c r="G125" s="9" t="s">
        <v>15</v>
      </c>
      <c r="H125" t="s">
        <v>15</v>
      </c>
      <c r="I125">
        <f>I119-SUM(I120:I124)</f>
        <v>4</v>
      </c>
      <c r="J125" s="9" t="s">
        <v>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2025-01-31T16:34:11Z</dcterms:created>
  <dcterms:modified xsi:type="dcterms:W3CDTF">2025-02-01T12:22:41Z</dcterms:modified>
</cp:coreProperties>
</file>