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giubo\Downloads\"/>
    </mc:Choice>
  </mc:AlternateContent>
  <xr:revisionPtr revIDLastSave="0" documentId="13_ncr:1_{AD0BA618-C3BC-4455-83C6-BF1BA5C72C6C}" xr6:coauthVersionLast="47" xr6:coauthVersionMax="47" xr10:uidLastSave="{00000000-0000-0000-0000-000000000000}"/>
  <bookViews>
    <workbookView xWindow="-120" yWindow="-120" windowWidth="20730" windowHeight="11040" tabRatio="500" activeTab="1" xr2:uid="{00000000-000D-0000-FFFF-FFFF00000000}"/>
  </bookViews>
  <sheets>
    <sheet name="Foglio1" sheetId="1" r:id="rId1"/>
    <sheet name="Foglio2" sheetId="2" r:id="rId2"/>
  </sheets>
  <calcPr calcId="181029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E78" i="2" l="1"/>
  <c r="E64" i="2"/>
  <c r="G61" i="2"/>
  <c r="F59" i="2"/>
  <c r="F58" i="2"/>
  <c r="F57" i="2"/>
  <c r="F54" i="2"/>
  <c r="F53" i="2"/>
  <c r="F52" i="2"/>
  <c r="F51" i="2"/>
  <c r="N42" i="2"/>
  <c r="E81" i="2" s="1"/>
  <c r="N43" i="2"/>
  <c r="R43" i="2" s="1"/>
  <c r="K44" i="2"/>
  <c r="J44" i="2"/>
  <c r="L42" i="2"/>
  <c r="L44" i="2" s="1"/>
  <c r="E79" i="2" s="1"/>
  <c r="L34" i="2"/>
  <c r="R34" i="2" s="1"/>
  <c r="N38" i="2"/>
  <c r="L37" i="2"/>
  <c r="R37" i="2" s="1"/>
  <c r="L36" i="2"/>
  <c r="R36" i="2" s="1"/>
  <c r="L35" i="2"/>
  <c r="R35" i="2" s="1"/>
  <c r="L33" i="2"/>
  <c r="R33" i="2" s="1"/>
  <c r="L32" i="2"/>
  <c r="R32" i="2" s="1"/>
  <c r="L31" i="2"/>
  <c r="R31" i="2" s="1"/>
  <c r="L30" i="2"/>
  <c r="R30" i="2" s="1"/>
  <c r="K38" i="2"/>
  <c r="J38" i="2"/>
  <c r="N26" i="2"/>
  <c r="K25" i="2"/>
  <c r="L25" i="2" s="1"/>
  <c r="E67" i="2" s="1"/>
  <c r="K24" i="2"/>
  <c r="J24" i="2"/>
  <c r="K18" i="2"/>
  <c r="K23" i="2" s="1"/>
  <c r="J18" i="2"/>
  <c r="J23" i="2" s="1"/>
  <c r="L17" i="2"/>
  <c r="L16" i="2"/>
  <c r="L12" i="2"/>
  <c r="G59" i="2" s="1"/>
  <c r="L11" i="2"/>
  <c r="G58" i="2" s="1"/>
  <c r="L10" i="2"/>
  <c r="K13" i="2"/>
  <c r="K22" i="2" s="1"/>
  <c r="J13" i="2"/>
  <c r="L6" i="2"/>
  <c r="R6" i="2" s="1"/>
  <c r="L5" i="2"/>
  <c r="G53" i="2" s="1"/>
  <c r="L4" i="2"/>
  <c r="R4" i="2" s="1"/>
  <c r="L3" i="2"/>
  <c r="K7" i="2"/>
  <c r="K21" i="2" s="1"/>
  <c r="J7" i="2"/>
  <c r="E38" i="2"/>
  <c r="D38" i="2"/>
  <c r="C38" i="2"/>
  <c r="F37" i="2"/>
  <c r="E87" i="2" s="1"/>
  <c r="B45" i="2"/>
  <c r="B44" i="2"/>
  <c r="B43" i="2"/>
  <c r="B42" i="2"/>
  <c r="F36" i="2"/>
  <c r="E86" i="2" s="1"/>
  <c r="F35" i="2"/>
  <c r="E85" i="2" s="1"/>
  <c r="F34" i="2"/>
  <c r="E84" i="2" s="1"/>
  <c r="F33" i="2"/>
  <c r="E83" i="2" s="1"/>
  <c r="F9" i="2"/>
  <c r="F28" i="2"/>
  <c r="F27" i="2"/>
  <c r="F26" i="2"/>
  <c r="E29" i="2"/>
  <c r="D29" i="2"/>
  <c r="D44" i="2" s="1"/>
  <c r="C29" i="2"/>
  <c r="C44" i="2" s="1"/>
  <c r="F21" i="2"/>
  <c r="F20" i="2"/>
  <c r="F19" i="2"/>
  <c r="F18" i="2"/>
  <c r="E22" i="2"/>
  <c r="E43" i="2" s="1"/>
  <c r="D22" i="2"/>
  <c r="D43" i="2" s="1"/>
  <c r="C22" i="2"/>
  <c r="C43" i="2" s="1"/>
  <c r="F17" i="2"/>
  <c r="F16" i="2"/>
  <c r="F15" i="2"/>
  <c r="F14" i="2"/>
  <c r="F10" i="2"/>
  <c r="F8" i="2"/>
  <c r="F7" i="2"/>
  <c r="F6" i="2"/>
  <c r="F5" i="2"/>
  <c r="F4" i="2"/>
  <c r="F3" i="2"/>
  <c r="E11" i="2"/>
  <c r="E42" i="2" s="1"/>
  <c r="D11" i="2"/>
  <c r="D42" i="2" s="1"/>
  <c r="C11" i="2"/>
  <c r="C42" i="2" s="1"/>
  <c r="M24" i="1"/>
  <c r="M28" i="1" s="1"/>
  <c r="M23" i="1"/>
  <c r="M22" i="1"/>
  <c r="M21" i="1"/>
  <c r="M20" i="1"/>
  <c r="O18" i="1"/>
  <c r="Q17" i="1"/>
  <c r="O17" i="1"/>
  <c r="M17" i="1"/>
  <c r="O15" i="1"/>
  <c r="M15" i="1" s="1"/>
  <c r="O14" i="1"/>
  <c r="M14" i="1"/>
  <c r="O13" i="1"/>
  <c r="M13" i="1" s="1"/>
  <c r="Q12" i="1"/>
  <c r="O12" i="1"/>
  <c r="M12" i="1" s="1"/>
  <c r="Q11" i="1"/>
  <c r="O11" i="1"/>
  <c r="Q10" i="1"/>
  <c r="O10" i="1"/>
  <c r="O9" i="1"/>
  <c r="M9" i="1" s="1"/>
  <c r="Q7" i="1"/>
  <c r="O7" i="1"/>
  <c r="Q6" i="1"/>
  <c r="O6" i="1"/>
  <c r="Q5" i="1"/>
  <c r="M5" i="1" s="1"/>
  <c r="O5" i="1"/>
  <c r="U4" i="1"/>
  <c r="M4" i="1" s="1"/>
  <c r="S4" i="1"/>
  <c r="Q4" i="1"/>
  <c r="O4" i="1"/>
  <c r="M3" i="1"/>
  <c r="U3" i="1"/>
  <c r="S3" i="1"/>
  <c r="Q3" i="1"/>
  <c r="O3" i="1"/>
  <c r="M2" i="1"/>
  <c r="Q2" i="1"/>
  <c r="E42" i="1"/>
  <c r="D42" i="1"/>
  <c r="C42" i="1"/>
  <c r="F41" i="1"/>
  <c r="F40" i="1"/>
  <c r="J39" i="1"/>
  <c r="F39" i="1"/>
  <c r="I39" i="1" s="1"/>
  <c r="I38" i="1"/>
  <c r="F38" i="1"/>
  <c r="J38" i="1" s="1"/>
  <c r="F37" i="1"/>
  <c r="J37" i="1" s="1"/>
  <c r="J42" i="1" s="1"/>
  <c r="E34" i="1"/>
  <c r="D34" i="1"/>
  <c r="C34" i="1"/>
  <c r="F33" i="1"/>
  <c r="I33" i="1" s="1"/>
  <c r="F32" i="1"/>
  <c r="I32" i="1" s="1"/>
  <c r="F31" i="1"/>
  <c r="F30" i="1"/>
  <c r="I30" i="1" s="1"/>
  <c r="F29" i="1"/>
  <c r="F28" i="1"/>
  <c r="I28" i="1" s="1"/>
  <c r="I27" i="1"/>
  <c r="F27" i="1"/>
  <c r="F26" i="1"/>
  <c r="F25" i="1"/>
  <c r="F24" i="1"/>
  <c r="F23" i="1"/>
  <c r="F22" i="1"/>
  <c r="I22" i="1" s="1"/>
  <c r="F21" i="1"/>
  <c r="E18" i="1"/>
  <c r="D18" i="1"/>
  <c r="C18" i="1"/>
  <c r="F17" i="1"/>
  <c r="F16" i="1"/>
  <c r="F15" i="1"/>
  <c r="F14" i="1"/>
  <c r="F13" i="1"/>
  <c r="I13" i="1" s="1"/>
  <c r="F12" i="1"/>
  <c r="F11" i="1"/>
  <c r="F10" i="1"/>
  <c r="F9" i="1"/>
  <c r="I9" i="1" s="1"/>
  <c r="F8" i="1"/>
  <c r="I8" i="1" s="1"/>
  <c r="I7" i="1"/>
  <c r="F7" i="1"/>
  <c r="F6" i="1"/>
  <c r="F5" i="1"/>
  <c r="I5" i="1" s="1"/>
  <c r="F4" i="1"/>
  <c r="F3" i="1"/>
  <c r="F2" i="1"/>
  <c r="I2" i="1" s="1"/>
  <c r="G68" i="2" l="1"/>
  <c r="E82" i="2"/>
  <c r="G75" i="2"/>
  <c r="G79" i="2"/>
  <c r="L13" i="2"/>
  <c r="E57" i="2" s="1"/>
  <c r="G69" i="2"/>
  <c r="G72" i="2"/>
  <c r="G52" i="2"/>
  <c r="G70" i="2"/>
  <c r="G73" i="2"/>
  <c r="G71" i="2"/>
  <c r="G74" i="2"/>
  <c r="G54" i="2"/>
  <c r="N44" i="2"/>
  <c r="R42" i="2"/>
  <c r="R44" i="2" s="1"/>
  <c r="C79" i="2" s="1"/>
  <c r="R3" i="2"/>
  <c r="L24" i="2"/>
  <c r="R5" i="2"/>
  <c r="R38" i="2"/>
  <c r="C68" i="2" s="1"/>
  <c r="L23" i="2"/>
  <c r="L38" i="2"/>
  <c r="E68" i="2" s="1"/>
  <c r="L7" i="2"/>
  <c r="E51" i="2" s="1"/>
  <c r="K26" i="2"/>
  <c r="L18" i="2"/>
  <c r="E65" i="2" s="1"/>
  <c r="F38" i="2"/>
  <c r="J21" i="2"/>
  <c r="J22" i="2"/>
  <c r="L22" i="2" s="1"/>
  <c r="C45" i="2"/>
  <c r="C46" i="2" s="1"/>
  <c r="D45" i="2"/>
  <c r="D46" i="2" s="1"/>
  <c r="E45" i="2"/>
  <c r="F29" i="2"/>
  <c r="F44" i="2" s="1"/>
  <c r="E44" i="2"/>
  <c r="F22" i="2"/>
  <c r="F43" i="2" s="1"/>
  <c r="F11" i="2"/>
  <c r="F42" i="2" s="1"/>
  <c r="M11" i="1"/>
  <c r="M10" i="1"/>
  <c r="M7" i="1"/>
  <c r="M6" i="1"/>
  <c r="J34" i="1"/>
  <c r="F42" i="1"/>
  <c r="I31" i="1"/>
  <c r="F34" i="1"/>
  <c r="I37" i="1"/>
  <c r="I42" i="1" s="1"/>
  <c r="I3" i="1"/>
  <c r="I18" i="1" s="1"/>
  <c r="F18" i="1"/>
  <c r="I21" i="1"/>
  <c r="I34" i="1" s="1"/>
  <c r="R7" i="2" l="1"/>
  <c r="R8" i="2" s="1"/>
  <c r="C51" i="2" s="1"/>
  <c r="E63" i="2"/>
  <c r="L21" i="2"/>
  <c r="L26" i="2" s="1"/>
  <c r="J26" i="2"/>
  <c r="E46" i="2"/>
  <c r="F45" i="2"/>
  <c r="F46" i="2" s="1"/>
</calcChain>
</file>

<file path=xl/sharedStrings.xml><?xml version="1.0" encoding="utf-8"?>
<sst xmlns="http://schemas.openxmlformats.org/spreadsheetml/2006/main" count="366" uniqueCount="81">
  <si>
    <t>Lista</t>
  </si>
  <si>
    <t>Soggetto</t>
  </si>
  <si>
    <t>Cam-Prop</t>
  </si>
  <si>
    <t>Cam-Mag</t>
  </si>
  <si>
    <t>Sen</t>
  </si>
  <si>
    <t>Totale</t>
  </si>
  <si>
    <t>Note</t>
  </si>
  <si>
    <t>Totale Lista</t>
  </si>
  <si>
    <t>Totale Soggetto</t>
  </si>
  <si>
    <t>AN</t>
  </si>
  <si>
    <t>FI</t>
  </si>
  <si>
    <t>CCD</t>
  </si>
  <si>
    <t>6 IN FI</t>
  </si>
  <si>
    <t xml:space="preserve">FI  </t>
  </si>
  <si>
    <t>32-6 CCD</t>
  </si>
  <si>
    <t>FI-CCD</t>
  </si>
  <si>
    <t>LN</t>
  </si>
  <si>
    <t>LP</t>
  </si>
  <si>
    <t>UDC</t>
  </si>
  <si>
    <t>PBG</t>
  </si>
  <si>
    <t>37-1 UDC</t>
  </si>
  <si>
    <t>PDL</t>
  </si>
  <si>
    <t>44-3 UDC</t>
  </si>
  <si>
    <t>19-2 UDC</t>
  </si>
  <si>
    <t>TOTALE</t>
  </si>
  <si>
    <t xml:space="preserve">AD  </t>
  </si>
  <si>
    <t>AD</t>
  </si>
  <si>
    <t>ADP</t>
  </si>
  <si>
    <t>CS</t>
  </si>
  <si>
    <t>PDS</t>
  </si>
  <si>
    <t>PRC</t>
  </si>
  <si>
    <t>FDV</t>
  </si>
  <si>
    <t xml:space="preserve">ADP </t>
  </si>
  <si>
    <t>PSI</t>
  </si>
  <si>
    <t>RETE</t>
  </si>
  <si>
    <t>RS</t>
  </si>
  <si>
    <t>37-2 CS</t>
  </si>
  <si>
    <t>PPI</t>
  </si>
  <si>
    <t xml:space="preserve">PS </t>
  </si>
  <si>
    <t>PXI</t>
  </si>
  <si>
    <t>FDL</t>
  </si>
  <si>
    <t>PS</t>
  </si>
  <si>
    <t>RISULTATI</t>
  </si>
  <si>
    <t xml:space="preserve">di cui </t>
  </si>
  <si>
    <t>di cui</t>
  </si>
  <si>
    <t>SVP</t>
  </si>
  <si>
    <t>UV</t>
  </si>
  <si>
    <t>VDA</t>
  </si>
  <si>
    <t>LAL</t>
  </si>
  <si>
    <t>LAM</t>
  </si>
  <si>
    <t>MT</t>
  </si>
  <si>
    <t>PRI</t>
  </si>
  <si>
    <t>TRIESTE</t>
  </si>
  <si>
    <t>CDX</t>
  </si>
  <si>
    <t>SIN</t>
  </si>
  <si>
    <t>CEN</t>
  </si>
  <si>
    <t>ALT</t>
  </si>
  <si>
    <t>Pro</t>
  </si>
  <si>
    <t>Mag</t>
  </si>
  <si>
    <t xml:space="preserve">FI </t>
  </si>
  <si>
    <t>Mag+Sen</t>
  </si>
  <si>
    <t>Partito</t>
  </si>
  <si>
    <t>Nota</t>
  </si>
  <si>
    <t>6 eletti in FI</t>
  </si>
  <si>
    <t>37 - 2 CS - 1 a PRC</t>
  </si>
  <si>
    <t>30+1 da LN + 1 da AN - 6 CCD</t>
  </si>
  <si>
    <t>+1 da PDS</t>
  </si>
  <si>
    <t>-1 a FI</t>
  </si>
  <si>
    <t>Eletti nel PDS</t>
  </si>
  <si>
    <t>-2 a RS (Matina e Barra)</t>
  </si>
  <si>
    <t>ANALISI</t>
  </si>
  <si>
    <t>CARICAMENTO DATI</t>
  </si>
  <si>
    <t>Berlusconi</t>
  </si>
  <si>
    <t>Coalizione</t>
  </si>
  <si>
    <t>Occhetto</t>
  </si>
  <si>
    <t>SEGNI</t>
  </si>
  <si>
    <t xml:space="preserve">PS  </t>
  </si>
  <si>
    <t>ALTRI</t>
  </si>
  <si>
    <t>63-5 UDC - 2 PLD</t>
  </si>
  <si>
    <t>PLD</t>
  </si>
  <si>
    <t>51- 1 UDC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</si>
</sst>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2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69B4"/>
        <bgColor rgb="FFFF99CC"/>
      </patternFill>
    </fill>
    <fill>
      <patternFill patternType="solid">
        <fgColor rgb="FF7F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D700"/>
        <bgColor rgb="FFFFFF00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/>
    <xf numFmtId="0" fontId="1" fillId="7" borderId="0" xfId="0" applyFont="1" applyFill="1"/>
    <xf numFmtId="0" fontId="0" fillId="8" borderId="0" xfId="0" applyFill="1"/>
    <xf numFmtId="0" fontId="1" fillId="8" borderId="0" xfId="0" applyFont="1" applyFill="1"/>
    <xf numFmtId="0" fontId="1" fillId="6" borderId="0" xfId="0" applyFont="1" applyFill="1"/>
    <xf numFmtId="0" fontId="0" fillId="0" borderId="0" xfId="0" quotePrefix="1"/>
    <xf numFmtId="0" fontId="3" fillId="0" borderId="0" xfId="0" applyFont="1"/>
    <xf numFmtId="0" fontId="1" fillId="9" borderId="0" xfId="0" applyFont="1" applyFill="1"/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69B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FFF00"/>
      <rgbColor rgb="FFFFD7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2"/>
  <sheetViews>
    <sheetView zoomScaleNormal="100" workbookViewId="0">
      <selection activeCell="G4" sqref="G4"/>
    </sheetView>
  </sheetViews>
  <sheetFormatPr defaultColWidth="11.5703125" defaultRowHeight="12.75" x14ac:dyDescent="0.2"/>
  <cols>
    <col min="12" max="12" width="6.42578125" customWidth="1"/>
    <col min="13" max="13" width="4" bestFit="1" customWidth="1"/>
    <col min="14" max="14" width="6" bestFit="1" customWidth="1"/>
    <col min="15" max="15" width="4" bestFit="1" customWidth="1"/>
    <col min="16" max="16" width="5" bestFit="1" customWidth="1"/>
    <col min="17" max="17" width="4" bestFit="1" customWidth="1"/>
    <col min="18" max="18" width="7" bestFit="1" customWidth="1"/>
    <col min="19" max="19" width="3" bestFit="1" customWidth="1"/>
    <col min="20" max="20" width="5" bestFit="1" customWidth="1"/>
    <col min="21" max="21" width="3" bestFit="1" customWidth="1"/>
    <col min="22" max="22" width="6.42578125" customWidth="1"/>
  </cols>
  <sheetData>
    <row r="1" spans="1:2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/>
      <c r="L1" s="1" t="s">
        <v>42</v>
      </c>
    </row>
    <row r="2" spans="1:22" x14ac:dyDescent="0.2">
      <c r="A2" t="s">
        <v>9</v>
      </c>
      <c r="B2" t="s">
        <v>9</v>
      </c>
      <c r="C2">
        <v>22</v>
      </c>
      <c r="D2">
        <v>8</v>
      </c>
      <c r="E2">
        <v>8</v>
      </c>
      <c r="F2" s="1">
        <f t="shared" ref="F2:F17" si="0">SUM(C2:E2)</f>
        <v>38</v>
      </c>
      <c r="I2">
        <f>F2</f>
        <v>38</v>
      </c>
      <c r="K2">
        <v>1</v>
      </c>
      <c r="L2" t="s">
        <v>9</v>
      </c>
      <c r="M2">
        <f>O2+Q2+S2</f>
        <v>157</v>
      </c>
      <c r="N2" t="s">
        <v>43</v>
      </c>
      <c r="O2">
        <v>38</v>
      </c>
      <c r="P2" t="s">
        <v>9</v>
      </c>
      <c r="Q2">
        <f>F9</f>
        <v>119</v>
      </c>
      <c r="R2" t="s">
        <v>19</v>
      </c>
    </row>
    <row r="3" spans="1:22" x14ac:dyDescent="0.2">
      <c r="A3" t="s">
        <v>10</v>
      </c>
      <c r="B3" t="s">
        <v>11</v>
      </c>
      <c r="C3" s="2">
        <v>6</v>
      </c>
      <c r="F3" s="1">
        <f t="shared" si="0"/>
        <v>6</v>
      </c>
      <c r="G3" s="2" t="s">
        <v>12</v>
      </c>
      <c r="I3" s="14">
        <f>F3+F4</f>
        <v>32</v>
      </c>
      <c r="K3">
        <v>1</v>
      </c>
      <c r="L3" t="s">
        <v>11</v>
      </c>
      <c r="M3">
        <f>O3+Q3+S3+U3</f>
        <v>39</v>
      </c>
      <c r="N3" t="s">
        <v>43</v>
      </c>
      <c r="O3">
        <f>F3</f>
        <v>6</v>
      </c>
      <c r="P3" t="s">
        <v>10</v>
      </c>
      <c r="Q3">
        <f>F5</f>
        <v>1</v>
      </c>
      <c r="R3" t="s">
        <v>15</v>
      </c>
      <c r="S3">
        <f>F10</f>
        <v>23</v>
      </c>
      <c r="T3" t="s">
        <v>19</v>
      </c>
      <c r="U3">
        <f>F13</f>
        <v>9</v>
      </c>
      <c r="V3" t="s">
        <v>21</v>
      </c>
    </row>
    <row r="4" spans="1:22" x14ac:dyDescent="0.2">
      <c r="A4" t="s">
        <v>13</v>
      </c>
      <c r="B4" t="s">
        <v>10</v>
      </c>
      <c r="C4" s="2">
        <v>26</v>
      </c>
      <c r="F4" s="1">
        <f t="shared" si="0"/>
        <v>26</v>
      </c>
      <c r="G4" s="2" t="s">
        <v>14</v>
      </c>
      <c r="I4" s="14"/>
      <c r="K4">
        <v>1</v>
      </c>
      <c r="L4" t="s">
        <v>10</v>
      </c>
      <c r="M4">
        <f>O4+Q4+S4+U4</f>
        <v>135</v>
      </c>
      <c r="N4" t="s">
        <v>43</v>
      </c>
      <c r="O4">
        <f>F4</f>
        <v>26</v>
      </c>
      <c r="P4" t="s">
        <v>10</v>
      </c>
      <c r="Q4">
        <f>F6</f>
        <v>1</v>
      </c>
      <c r="R4" t="s">
        <v>15</v>
      </c>
      <c r="S4">
        <f>F11</f>
        <v>50</v>
      </c>
      <c r="T4" t="s">
        <v>19</v>
      </c>
      <c r="U4">
        <f>F14</f>
        <v>58</v>
      </c>
      <c r="V4" t="s">
        <v>21</v>
      </c>
    </row>
    <row r="5" spans="1:22" x14ac:dyDescent="0.2">
      <c r="A5" t="s">
        <v>15</v>
      </c>
      <c r="B5" t="s">
        <v>11</v>
      </c>
      <c r="D5">
        <v>1</v>
      </c>
      <c r="F5" s="1">
        <f t="shared" si="0"/>
        <v>1</v>
      </c>
      <c r="I5" s="14">
        <f>F5+F6</f>
        <v>2</v>
      </c>
      <c r="K5">
        <v>1</v>
      </c>
      <c r="L5" t="s">
        <v>16</v>
      </c>
      <c r="M5">
        <f>O5+Q5+S5+U5</f>
        <v>177</v>
      </c>
      <c r="N5" t="s">
        <v>43</v>
      </c>
      <c r="O5">
        <f>F7</f>
        <v>10</v>
      </c>
      <c r="P5" t="s">
        <v>16</v>
      </c>
      <c r="Q5">
        <f>F15</f>
        <v>167</v>
      </c>
    </row>
    <row r="6" spans="1:22" x14ac:dyDescent="0.2">
      <c r="A6" t="s">
        <v>15</v>
      </c>
      <c r="B6" t="s">
        <v>10</v>
      </c>
      <c r="E6">
        <v>1</v>
      </c>
      <c r="F6" s="1">
        <f t="shared" si="0"/>
        <v>1</v>
      </c>
      <c r="I6" s="14"/>
      <c r="K6">
        <v>1</v>
      </c>
      <c r="L6" t="s">
        <v>17</v>
      </c>
      <c r="M6">
        <f>O6+Q6+S6+U6</f>
        <v>8</v>
      </c>
      <c r="N6" t="s">
        <v>43</v>
      </c>
      <c r="O6">
        <f>F8</f>
        <v>1</v>
      </c>
      <c r="P6" t="s">
        <v>17</v>
      </c>
      <c r="Q6">
        <f>F16</f>
        <v>7</v>
      </c>
      <c r="R6" t="s">
        <v>21</v>
      </c>
    </row>
    <row r="7" spans="1:22" x14ac:dyDescent="0.2">
      <c r="A7" t="s">
        <v>16</v>
      </c>
      <c r="B7" t="s">
        <v>16</v>
      </c>
      <c r="C7">
        <v>10</v>
      </c>
      <c r="F7" s="1">
        <f t="shared" si="0"/>
        <v>10</v>
      </c>
      <c r="I7">
        <f>F7</f>
        <v>10</v>
      </c>
      <c r="L7" t="s">
        <v>18</v>
      </c>
      <c r="M7">
        <f>O7+Q7+S7+U7</f>
        <v>6</v>
      </c>
      <c r="N7" t="s">
        <v>43</v>
      </c>
      <c r="O7">
        <f>F12</f>
        <v>1</v>
      </c>
      <c r="P7" t="s">
        <v>19</v>
      </c>
      <c r="Q7">
        <f>F17</f>
        <v>5</v>
      </c>
      <c r="R7" t="s">
        <v>21</v>
      </c>
    </row>
    <row r="8" spans="1:22" x14ac:dyDescent="0.2">
      <c r="A8" t="s">
        <v>17</v>
      </c>
      <c r="B8" t="s">
        <v>17</v>
      </c>
      <c r="E8">
        <v>1</v>
      </c>
      <c r="F8" s="1">
        <f t="shared" si="0"/>
        <v>1</v>
      </c>
      <c r="I8">
        <f>F8</f>
        <v>1</v>
      </c>
    </row>
    <row r="9" spans="1:22" x14ac:dyDescent="0.2">
      <c r="A9" t="s">
        <v>19</v>
      </c>
      <c r="B9" t="s">
        <v>9</v>
      </c>
      <c r="D9">
        <v>79</v>
      </c>
      <c r="E9">
        <v>40</v>
      </c>
      <c r="F9" s="1">
        <f t="shared" si="0"/>
        <v>119</v>
      </c>
      <c r="I9" s="14">
        <f>F9+F10+F11+F12</f>
        <v>193</v>
      </c>
      <c r="K9">
        <v>1</v>
      </c>
      <c r="L9" t="s">
        <v>26</v>
      </c>
      <c r="M9">
        <f t="shared" ref="M9:M15" si="1">O9+Q9+S9+U9</f>
        <v>25</v>
      </c>
      <c r="N9" t="s">
        <v>43</v>
      </c>
      <c r="O9">
        <f>F22</f>
        <v>25</v>
      </c>
      <c r="P9" t="s">
        <v>27</v>
      </c>
    </row>
    <row r="10" spans="1:22" x14ac:dyDescent="0.2">
      <c r="A10" t="s">
        <v>19</v>
      </c>
      <c r="B10" t="s">
        <v>11</v>
      </c>
      <c r="D10">
        <v>13</v>
      </c>
      <c r="E10">
        <v>10</v>
      </c>
      <c r="F10" s="1">
        <f t="shared" si="0"/>
        <v>23</v>
      </c>
      <c r="I10" s="14"/>
      <c r="L10" t="s">
        <v>28</v>
      </c>
      <c r="M10">
        <f t="shared" si="1"/>
        <v>14</v>
      </c>
      <c r="N10" t="s">
        <v>43</v>
      </c>
      <c r="O10">
        <f>F23</f>
        <v>12</v>
      </c>
      <c r="P10" t="s">
        <v>27</v>
      </c>
      <c r="Q10">
        <f>F28</f>
        <v>2</v>
      </c>
      <c r="R10" t="s">
        <v>29</v>
      </c>
    </row>
    <row r="11" spans="1:22" x14ac:dyDescent="0.2">
      <c r="A11" t="s">
        <v>19</v>
      </c>
      <c r="B11" t="s">
        <v>10</v>
      </c>
      <c r="D11" s="3">
        <v>36</v>
      </c>
      <c r="E11">
        <v>14</v>
      </c>
      <c r="F11" s="1">
        <f t="shared" si="0"/>
        <v>50</v>
      </c>
      <c r="G11" s="3" t="s">
        <v>20</v>
      </c>
      <c r="I11" s="14"/>
      <c r="K11">
        <v>1</v>
      </c>
      <c r="L11" t="s">
        <v>29</v>
      </c>
      <c r="M11">
        <f t="shared" si="1"/>
        <v>182</v>
      </c>
      <c r="N11" t="s">
        <v>43</v>
      </c>
      <c r="O11">
        <f>F24</f>
        <v>147</v>
      </c>
      <c r="P11" t="s">
        <v>27</v>
      </c>
      <c r="Q11">
        <f>F29</f>
        <v>35</v>
      </c>
      <c r="R11" t="s">
        <v>29</v>
      </c>
    </row>
    <row r="12" spans="1:22" x14ac:dyDescent="0.2">
      <c r="A12" t="s">
        <v>19</v>
      </c>
      <c r="B12" t="s">
        <v>18</v>
      </c>
      <c r="D12" s="3">
        <v>1</v>
      </c>
      <c r="F12" s="1">
        <f t="shared" si="0"/>
        <v>1</v>
      </c>
      <c r="I12" s="14"/>
      <c r="K12">
        <v>1</v>
      </c>
      <c r="L12" t="s">
        <v>30</v>
      </c>
      <c r="M12">
        <f t="shared" si="1"/>
        <v>57</v>
      </c>
      <c r="N12" t="s">
        <v>43</v>
      </c>
      <c r="O12">
        <f>F25</f>
        <v>45</v>
      </c>
      <c r="P12" t="s">
        <v>27</v>
      </c>
      <c r="Q12">
        <f>F30</f>
        <v>12</v>
      </c>
      <c r="R12" t="s">
        <v>30</v>
      </c>
    </row>
    <row r="13" spans="1:22" x14ac:dyDescent="0.2">
      <c r="A13" t="s">
        <v>21</v>
      </c>
      <c r="B13" t="s">
        <v>11</v>
      </c>
      <c r="D13">
        <v>7</v>
      </c>
      <c r="E13">
        <v>2</v>
      </c>
      <c r="F13" s="1">
        <f t="shared" si="0"/>
        <v>9</v>
      </c>
      <c r="I13" s="14">
        <f>F13+F14+F15+F16+F17</f>
        <v>246</v>
      </c>
      <c r="K13">
        <v>1</v>
      </c>
      <c r="L13" t="s">
        <v>31</v>
      </c>
      <c r="M13">
        <f t="shared" si="1"/>
        <v>18</v>
      </c>
      <c r="N13" t="s">
        <v>43</v>
      </c>
      <c r="O13">
        <f>F26</f>
        <v>18</v>
      </c>
      <c r="P13" t="s">
        <v>27</v>
      </c>
    </row>
    <row r="14" spans="1:22" x14ac:dyDescent="0.2">
      <c r="A14" t="s">
        <v>21</v>
      </c>
      <c r="B14" t="s">
        <v>10</v>
      </c>
      <c r="D14" s="4">
        <v>41</v>
      </c>
      <c r="E14" s="5">
        <v>17</v>
      </c>
      <c r="F14" s="1">
        <f t="shared" si="0"/>
        <v>58</v>
      </c>
      <c r="G14" s="4" t="s">
        <v>22</v>
      </c>
      <c r="H14" s="5" t="s">
        <v>23</v>
      </c>
      <c r="I14" s="14"/>
      <c r="K14">
        <v>1</v>
      </c>
      <c r="L14" t="s">
        <v>33</v>
      </c>
      <c r="M14">
        <f t="shared" si="1"/>
        <v>25</v>
      </c>
      <c r="N14" t="s">
        <v>43</v>
      </c>
      <c r="O14">
        <f>F31</f>
        <v>25</v>
      </c>
      <c r="P14" t="s">
        <v>33</v>
      </c>
    </row>
    <row r="15" spans="1:22" x14ac:dyDescent="0.2">
      <c r="A15" t="s">
        <v>21</v>
      </c>
      <c r="B15" t="s">
        <v>16</v>
      </c>
      <c r="D15">
        <v>107</v>
      </c>
      <c r="E15">
        <v>60</v>
      </c>
      <c r="F15" s="1">
        <f t="shared" si="0"/>
        <v>167</v>
      </c>
      <c r="I15" s="14"/>
      <c r="K15">
        <v>1</v>
      </c>
      <c r="L15" t="s">
        <v>34</v>
      </c>
      <c r="M15">
        <f t="shared" si="1"/>
        <v>14</v>
      </c>
      <c r="N15" t="s">
        <v>43</v>
      </c>
      <c r="O15">
        <f>F32</f>
        <v>14</v>
      </c>
      <c r="P15" t="s">
        <v>34</v>
      </c>
    </row>
    <row r="16" spans="1:22" x14ac:dyDescent="0.2">
      <c r="A16" t="s">
        <v>21</v>
      </c>
      <c r="B16" t="s">
        <v>17</v>
      </c>
      <c r="D16">
        <v>6</v>
      </c>
      <c r="E16">
        <v>1</v>
      </c>
      <c r="F16" s="1">
        <f t="shared" si="0"/>
        <v>7</v>
      </c>
      <c r="I16" s="14"/>
    </row>
    <row r="17" spans="1:18" x14ac:dyDescent="0.2">
      <c r="A17" t="s">
        <v>21</v>
      </c>
      <c r="B17" t="s">
        <v>18</v>
      </c>
      <c r="D17" s="4">
        <v>3</v>
      </c>
      <c r="E17" s="5">
        <v>2</v>
      </c>
      <c r="F17" s="1">
        <f t="shared" si="0"/>
        <v>5</v>
      </c>
      <c r="I17" s="14"/>
      <c r="K17">
        <v>1</v>
      </c>
      <c r="L17" t="s">
        <v>37</v>
      </c>
      <c r="M17">
        <f>O17+Q17+S17+U17</f>
        <v>64</v>
      </c>
      <c r="N17" t="s">
        <v>44</v>
      </c>
      <c r="O17">
        <f>F37</f>
        <v>29</v>
      </c>
      <c r="P17" t="s">
        <v>37</v>
      </c>
      <c r="Q17">
        <f>F40</f>
        <v>35</v>
      </c>
      <c r="R17" t="s">
        <v>39</v>
      </c>
    </row>
    <row r="18" spans="1:18" x14ac:dyDescent="0.2">
      <c r="A18" s="1" t="s">
        <v>24</v>
      </c>
      <c r="B18" s="1"/>
      <c r="C18" s="1">
        <f>SUM(C2:C17)</f>
        <v>64</v>
      </c>
      <c r="D18" s="1">
        <f>SUM(D2:D17)</f>
        <v>302</v>
      </c>
      <c r="E18" s="1">
        <f>SUM(E2:E17)</f>
        <v>156</v>
      </c>
      <c r="F18" s="1">
        <f>SUM(F2:F17)</f>
        <v>522</v>
      </c>
      <c r="I18" s="1">
        <f>SUM(I2:I17)</f>
        <v>522</v>
      </c>
      <c r="J18" s="1"/>
      <c r="K18">
        <v>1</v>
      </c>
      <c r="L18" t="s">
        <v>38</v>
      </c>
      <c r="M18">
        <v>12</v>
      </c>
      <c r="N18" t="s">
        <v>44</v>
      </c>
      <c r="O18">
        <f>F38</f>
        <v>13</v>
      </c>
      <c r="P18" t="s">
        <v>41</v>
      </c>
    </row>
    <row r="19" spans="1:18" x14ac:dyDescent="0.2">
      <c r="L19" t="s">
        <v>51</v>
      </c>
      <c r="M19">
        <v>1</v>
      </c>
      <c r="N19" t="s">
        <v>43</v>
      </c>
      <c r="O19">
        <v>1</v>
      </c>
      <c r="P19" t="s">
        <v>41</v>
      </c>
    </row>
    <row r="20" spans="1:18" x14ac:dyDescent="0.2">
      <c r="A20" s="1" t="s">
        <v>0</v>
      </c>
      <c r="B20" s="1" t="s">
        <v>1</v>
      </c>
      <c r="C20" s="1" t="s">
        <v>2</v>
      </c>
      <c r="D20" s="1" t="s">
        <v>3</v>
      </c>
      <c r="E20" s="1" t="s">
        <v>4</v>
      </c>
      <c r="F20" s="1" t="s">
        <v>5</v>
      </c>
      <c r="G20" s="1" t="s">
        <v>6</v>
      </c>
      <c r="H20" s="1" t="s">
        <v>6</v>
      </c>
      <c r="I20" s="1" t="s">
        <v>7</v>
      </c>
      <c r="J20" s="1"/>
      <c r="L20" t="s">
        <v>45</v>
      </c>
      <c r="M20">
        <f>O20+Q20+S20+U20</f>
        <v>6</v>
      </c>
      <c r="N20" t="s">
        <v>44</v>
      </c>
      <c r="O20">
        <v>6</v>
      </c>
      <c r="P20" t="s">
        <v>45</v>
      </c>
    </row>
    <row r="21" spans="1:18" x14ac:dyDescent="0.2">
      <c r="A21" t="s">
        <v>25</v>
      </c>
      <c r="B21" t="s">
        <v>26</v>
      </c>
      <c r="C21">
        <v>0</v>
      </c>
      <c r="F21">
        <f t="shared" ref="F21:F33" si="2">SUM(C21:E21)</f>
        <v>0</v>
      </c>
      <c r="I21">
        <f>F21</f>
        <v>0</v>
      </c>
      <c r="L21" t="s">
        <v>46</v>
      </c>
      <c r="M21">
        <f>O21+Q21+S21+U21</f>
        <v>2</v>
      </c>
      <c r="N21" t="s">
        <v>44</v>
      </c>
      <c r="O21">
        <v>2</v>
      </c>
      <c r="P21" t="s">
        <v>47</v>
      </c>
    </row>
    <row r="22" spans="1:18" x14ac:dyDescent="0.2">
      <c r="A22" t="s">
        <v>27</v>
      </c>
      <c r="B22" t="s">
        <v>26</v>
      </c>
      <c r="D22">
        <v>17</v>
      </c>
      <c r="E22">
        <v>8</v>
      </c>
      <c r="F22">
        <f t="shared" si="2"/>
        <v>25</v>
      </c>
      <c r="I22" s="14">
        <f>SUM(F22:F26)</f>
        <v>247</v>
      </c>
      <c r="L22" t="s">
        <v>48</v>
      </c>
      <c r="M22">
        <f>O22+Q22+S22+U22</f>
        <v>1</v>
      </c>
      <c r="N22" t="s">
        <v>44</v>
      </c>
      <c r="O22">
        <v>1</v>
      </c>
      <c r="P22" t="s">
        <v>48</v>
      </c>
    </row>
    <row r="23" spans="1:18" x14ac:dyDescent="0.2">
      <c r="A23" t="s">
        <v>27</v>
      </c>
      <c r="B23" t="s">
        <v>28</v>
      </c>
      <c r="D23">
        <v>6</v>
      </c>
      <c r="E23">
        <v>6</v>
      </c>
      <c r="F23">
        <f t="shared" si="2"/>
        <v>12</v>
      </c>
      <c r="I23" s="14"/>
      <c r="L23" t="s">
        <v>49</v>
      </c>
      <c r="M23">
        <f>O23+Q23+S23+U23</f>
        <v>1</v>
      </c>
      <c r="N23" t="s">
        <v>44</v>
      </c>
      <c r="O23">
        <v>1</v>
      </c>
      <c r="P23" t="s">
        <v>49</v>
      </c>
    </row>
    <row r="24" spans="1:18" x14ac:dyDescent="0.2">
      <c r="A24" t="s">
        <v>27</v>
      </c>
      <c r="B24" t="s">
        <v>29</v>
      </c>
      <c r="D24">
        <v>79</v>
      </c>
      <c r="E24">
        <v>68</v>
      </c>
      <c r="F24">
        <f t="shared" si="2"/>
        <v>147</v>
      </c>
      <c r="I24" s="14"/>
      <c r="L24" t="s">
        <v>50</v>
      </c>
      <c r="M24">
        <f>O24+Q24+S24+U24</f>
        <v>1</v>
      </c>
      <c r="N24" t="s">
        <v>44</v>
      </c>
      <c r="O24">
        <v>1</v>
      </c>
      <c r="P24" t="s">
        <v>50</v>
      </c>
    </row>
    <row r="25" spans="1:18" x14ac:dyDescent="0.2">
      <c r="A25" t="s">
        <v>27</v>
      </c>
      <c r="B25" t="s">
        <v>30</v>
      </c>
      <c r="D25">
        <v>27</v>
      </c>
      <c r="E25">
        <v>18</v>
      </c>
      <c r="F25">
        <f t="shared" si="2"/>
        <v>45</v>
      </c>
      <c r="I25" s="14"/>
    </row>
    <row r="26" spans="1:18" x14ac:dyDescent="0.2">
      <c r="A26" t="s">
        <v>32</v>
      </c>
      <c r="B26" t="s">
        <v>31</v>
      </c>
      <c r="D26">
        <v>11</v>
      </c>
      <c r="E26">
        <v>7</v>
      </c>
      <c r="F26">
        <f t="shared" si="2"/>
        <v>18</v>
      </c>
      <c r="I26" s="14"/>
    </row>
    <row r="27" spans="1:18" x14ac:dyDescent="0.2">
      <c r="A27" t="s">
        <v>31</v>
      </c>
      <c r="B27" t="s">
        <v>31</v>
      </c>
      <c r="C27">
        <v>0</v>
      </c>
      <c r="F27">
        <f t="shared" si="2"/>
        <v>0</v>
      </c>
      <c r="I27">
        <f>F27</f>
        <v>0</v>
      </c>
    </row>
    <row r="28" spans="1:18" x14ac:dyDescent="0.2">
      <c r="A28" t="s">
        <v>29</v>
      </c>
      <c r="B28" t="s">
        <v>28</v>
      </c>
      <c r="C28" s="3">
        <v>2</v>
      </c>
      <c r="F28">
        <f t="shared" si="2"/>
        <v>2</v>
      </c>
      <c r="I28" s="14">
        <f>F28+F29</f>
        <v>37</v>
      </c>
      <c r="L28" t="s">
        <v>24</v>
      </c>
      <c r="M28">
        <f>SUM(M2:M27)</f>
        <v>945</v>
      </c>
    </row>
    <row r="29" spans="1:18" x14ac:dyDescent="0.2">
      <c r="A29" t="s">
        <v>29</v>
      </c>
      <c r="B29" t="s">
        <v>29</v>
      </c>
      <c r="C29" s="3">
        <v>35</v>
      </c>
      <c r="F29">
        <f t="shared" si="2"/>
        <v>35</v>
      </c>
      <c r="G29" s="3" t="s">
        <v>36</v>
      </c>
      <c r="I29" s="14"/>
    </row>
    <row r="30" spans="1:18" x14ac:dyDescent="0.2">
      <c r="A30" t="s">
        <v>30</v>
      </c>
      <c r="B30" t="s">
        <v>30</v>
      </c>
      <c r="C30">
        <v>12</v>
      </c>
      <c r="F30">
        <f t="shared" si="2"/>
        <v>12</v>
      </c>
      <c r="I30">
        <f>F30</f>
        <v>12</v>
      </c>
    </row>
    <row r="31" spans="1:18" x14ac:dyDescent="0.2">
      <c r="A31" t="s">
        <v>33</v>
      </c>
      <c r="B31" t="s">
        <v>33</v>
      </c>
      <c r="D31">
        <v>16</v>
      </c>
      <c r="E31">
        <v>9</v>
      </c>
      <c r="F31">
        <f t="shared" si="2"/>
        <v>25</v>
      </c>
      <c r="I31">
        <f>F31</f>
        <v>25</v>
      </c>
    </row>
    <row r="32" spans="1:18" x14ac:dyDescent="0.2">
      <c r="A32" t="s">
        <v>34</v>
      </c>
      <c r="B32" t="s">
        <v>34</v>
      </c>
      <c r="D32">
        <v>8</v>
      </c>
      <c r="E32">
        <v>6</v>
      </c>
      <c r="F32">
        <f t="shared" si="2"/>
        <v>14</v>
      </c>
      <c r="I32">
        <f>F32</f>
        <v>14</v>
      </c>
    </row>
    <row r="33" spans="1:11" x14ac:dyDescent="0.2">
      <c r="B33" t="s">
        <v>35</v>
      </c>
      <c r="C33">
        <v>0</v>
      </c>
      <c r="F33">
        <f t="shared" si="2"/>
        <v>0</v>
      </c>
      <c r="I33">
        <f>F33</f>
        <v>0</v>
      </c>
    </row>
    <row r="34" spans="1:11" x14ac:dyDescent="0.2">
      <c r="A34" s="1" t="s">
        <v>24</v>
      </c>
      <c r="B34" s="1"/>
      <c r="C34" s="1">
        <f>SUM(C21:C33)</f>
        <v>49</v>
      </c>
      <c r="D34" s="1">
        <f>SUM(D21:D33)</f>
        <v>164</v>
      </c>
      <c r="E34" s="1">
        <f>SUM(E21:E33)</f>
        <v>122</v>
      </c>
      <c r="F34" s="1">
        <f>SUM(F21:F33)</f>
        <v>335</v>
      </c>
      <c r="G34" s="1"/>
      <c r="H34" s="1"/>
      <c r="I34" s="1">
        <f>SUM(I21:I33)</f>
        <v>335</v>
      </c>
      <c r="J34" s="1">
        <f>SUM(J21:J33)</f>
        <v>0</v>
      </c>
    </row>
    <row r="36" spans="1:11" x14ac:dyDescent="0.2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  <c r="G36" s="1" t="s">
        <v>6</v>
      </c>
      <c r="H36" s="1" t="s">
        <v>6</v>
      </c>
      <c r="I36" s="1" t="s">
        <v>7</v>
      </c>
      <c r="J36" s="1" t="s">
        <v>8</v>
      </c>
    </row>
    <row r="37" spans="1:11" x14ac:dyDescent="0.2">
      <c r="A37" t="s">
        <v>37</v>
      </c>
      <c r="B37" t="s">
        <v>37</v>
      </c>
      <c r="C37">
        <v>29</v>
      </c>
      <c r="F37">
        <f>SUM(C37:E37)</f>
        <v>29</v>
      </c>
      <c r="I37">
        <f>F37</f>
        <v>29</v>
      </c>
      <c r="J37">
        <f>F37+F40</f>
        <v>64</v>
      </c>
      <c r="K37" t="s">
        <v>37</v>
      </c>
    </row>
    <row r="38" spans="1:11" x14ac:dyDescent="0.2">
      <c r="A38" t="s">
        <v>38</v>
      </c>
      <c r="B38" t="s">
        <v>38</v>
      </c>
      <c r="C38">
        <v>13</v>
      </c>
      <c r="F38">
        <f>SUM(C38:E38)</f>
        <v>13</v>
      </c>
      <c r="I38">
        <f>F38</f>
        <v>13</v>
      </c>
      <c r="J38">
        <f>F38</f>
        <v>13</v>
      </c>
      <c r="K38" t="s">
        <v>38</v>
      </c>
    </row>
    <row r="39" spans="1:11" x14ac:dyDescent="0.2">
      <c r="A39" t="s">
        <v>39</v>
      </c>
      <c r="B39" t="s">
        <v>40</v>
      </c>
      <c r="D39">
        <v>0</v>
      </c>
      <c r="E39">
        <v>0</v>
      </c>
      <c r="F39">
        <f>SUM(C39:E39)</f>
        <v>0</v>
      </c>
      <c r="I39" s="14">
        <f>SUM(F39:F41)</f>
        <v>35</v>
      </c>
      <c r="J39">
        <f>F41</f>
        <v>0</v>
      </c>
      <c r="K39" t="s">
        <v>40</v>
      </c>
    </row>
    <row r="40" spans="1:11" x14ac:dyDescent="0.2">
      <c r="A40" t="s">
        <v>39</v>
      </c>
      <c r="B40" t="s">
        <v>37</v>
      </c>
      <c r="D40">
        <v>4</v>
      </c>
      <c r="E40">
        <v>31</v>
      </c>
      <c r="F40">
        <f>SUM(C40:E40)</f>
        <v>35</v>
      </c>
      <c r="I40" s="14"/>
    </row>
    <row r="41" spans="1:11" x14ac:dyDescent="0.2">
      <c r="A41" t="s">
        <v>39</v>
      </c>
      <c r="B41" t="s">
        <v>41</v>
      </c>
      <c r="D41">
        <v>0</v>
      </c>
      <c r="E41">
        <v>0</v>
      </c>
      <c r="F41">
        <f>SUM(C41:E41)</f>
        <v>0</v>
      </c>
      <c r="I41" s="14"/>
    </row>
    <row r="42" spans="1:11" x14ac:dyDescent="0.2">
      <c r="A42" s="1" t="s">
        <v>24</v>
      </c>
      <c r="B42" s="1"/>
      <c r="C42" s="1">
        <f>SUM(C37:C41)</f>
        <v>42</v>
      </c>
      <c r="D42" s="1">
        <f>SUM(D37:D41)</f>
        <v>4</v>
      </c>
      <c r="E42" s="1">
        <f>SUM(E37:E41)</f>
        <v>31</v>
      </c>
      <c r="F42" s="1">
        <f>SUM(F37:F41)</f>
        <v>77</v>
      </c>
      <c r="G42" s="1"/>
      <c r="H42" s="1"/>
      <c r="I42" s="1">
        <f>SUM(I37:I41)</f>
        <v>77</v>
      </c>
      <c r="J42" s="1">
        <f>SUM(J37:J41)</f>
        <v>77</v>
      </c>
    </row>
  </sheetData>
  <mergeCells count="7">
    <mergeCell ref="I28:I29"/>
    <mergeCell ref="I39:I41"/>
    <mergeCell ref="I3:I4"/>
    <mergeCell ref="I5:I6"/>
    <mergeCell ref="I9:I12"/>
    <mergeCell ref="I13:I17"/>
    <mergeCell ref="I22:I26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42C28-B1B2-4541-93FF-6CC4A63D9174}">
  <dimension ref="A1:R87"/>
  <sheetViews>
    <sheetView tabSelected="1" topLeftCell="A16" workbookViewId="0">
      <selection activeCell="B5" sqref="B5:F5"/>
    </sheetView>
  </sheetViews>
  <sheetFormatPr defaultRowHeight="12.75" x14ac:dyDescent="0.2"/>
  <cols>
    <col min="8" max="8" width="8.85546875" customWidth="1"/>
    <col min="15" max="15" width="25.28515625" customWidth="1"/>
  </cols>
  <sheetData>
    <row r="1" spans="1:18" ht="25.5" x14ac:dyDescent="0.35">
      <c r="A1" s="12" t="s">
        <v>70</v>
      </c>
    </row>
    <row r="2" spans="1:18" x14ac:dyDescent="0.2">
      <c r="C2" t="s">
        <v>57</v>
      </c>
      <c r="D2" t="s">
        <v>58</v>
      </c>
      <c r="E2" t="s">
        <v>4</v>
      </c>
      <c r="F2" t="s">
        <v>5</v>
      </c>
      <c r="J2" t="s">
        <v>58</v>
      </c>
      <c r="K2" t="s">
        <v>4</v>
      </c>
      <c r="L2" t="s">
        <v>60</v>
      </c>
      <c r="N2" t="s">
        <v>57</v>
      </c>
      <c r="O2" t="s">
        <v>62</v>
      </c>
      <c r="Q2" t="s">
        <v>61</v>
      </c>
      <c r="R2" t="s">
        <v>5</v>
      </c>
    </row>
    <row r="3" spans="1:18" x14ac:dyDescent="0.2">
      <c r="B3" t="s">
        <v>21</v>
      </c>
      <c r="D3">
        <v>164</v>
      </c>
      <c r="E3">
        <v>82</v>
      </c>
      <c r="F3" s="1">
        <f t="shared" ref="F3:F11" si="0">E3+D3+C3</f>
        <v>246</v>
      </c>
      <c r="I3" t="s">
        <v>10</v>
      </c>
      <c r="J3">
        <v>44</v>
      </c>
      <c r="K3">
        <v>19</v>
      </c>
      <c r="L3" s="1">
        <f>SUM(J3:K3)</f>
        <v>63</v>
      </c>
      <c r="M3" s="1"/>
      <c r="N3">
        <v>26</v>
      </c>
      <c r="O3" t="s">
        <v>65</v>
      </c>
      <c r="Q3" t="s">
        <v>10</v>
      </c>
      <c r="R3">
        <f>L3+N3+L10+L16</f>
        <v>141</v>
      </c>
    </row>
    <row r="4" spans="1:18" x14ac:dyDescent="0.2">
      <c r="B4" t="s">
        <v>19</v>
      </c>
      <c r="D4">
        <v>129</v>
      </c>
      <c r="E4">
        <v>64</v>
      </c>
      <c r="F4" s="1">
        <f t="shared" si="0"/>
        <v>193</v>
      </c>
      <c r="I4" t="s">
        <v>16</v>
      </c>
      <c r="J4">
        <v>107</v>
      </c>
      <c r="K4">
        <v>60</v>
      </c>
      <c r="L4" s="1">
        <f>SUM(J4:K4)</f>
        <v>167</v>
      </c>
      <c r="M4" s="1"/>
      <c r="N4">
        <v>10</v>
      </c>
      <c r="O4" s="11" t="s">
        <v>67</v>
      </c>
      <c r="Q4" t="s">
        <v>16</v>
      </c>
      <c r="R4">
        <f>L4+N4</f>
        <v>177</v>
      </c>
    </row>
    <row r="5" spans="1:18" x14ac:dyDescent="0.2">
      <c r="B5" t="s">
        <v>10</v>
      </c>
      <c r="C5">
        <v>30</v>
      </c>
      <c r="D5">
        <v>1</v>
      </c>
      <c r="F5" s="1">
        <f t="shared" si="0"/>
        <v>31</v>
      </c>
      <c r="I5" t="s">
        <v>11</v>
      </c>
      <c r="J5">
        <v>7</v>
      </c>
      <c r="K5">
        <v>2</v>
      </c>
      <c r="L5" s="1">
        <f>SUM(J5:K5)</f>
        <v>9</v>
      </c>
      <c r="M5" s="1"/>
      <c r="N5">
        <v>6</v>
      </c>
      <c r="O5" t="s">
        <v>63</v>
      </c>
      <c r="Q5" t="s">
        <v>11</v>
      </c>
      <c r="R5">
        <f>L5+N5+L12+L17</f>
        <v>39</v>
      </c>
    </row>
    <row r="6" spans="1:18" x14ac:dyDescent="0.2">
      <c r="B6" t="s">
        <v>9</v>
      </c>
      <c r="C6">
        <v>23</v>
      </c>
      <c r="D6">
        <v>8</v>
      </c>
      <c r="E6">
        <v>8</v>
      </c>
      <c r="F6" s="1">
        <f t="shared" si="0"/>
        <v>39</v>
      </c>
      <c r="I6" t="s">
        <v>17</v>
      </c>
      <c r="J6">
        <v>6</v>
      </c>
      <c r="K6">
        <v>1</v>
      </c>
      <c r="L6" s="1">
        <f>SUM(J6:K6)</f>
        <v>7</v>
      </c>
      <c r="M6" s="1"/>
      <c r="Q6" t="s">
        <v>17</v>
      </c>
      <c r="R6">
        <f>L6+L25</f>
        <v>8</v>
      </c>
    </row>
    <row r="7" spans="1:18" x14ac:dyDescent="0.2">
      <c r="B7" t="s">
        <v>16</v>
      </c>
      <c r="C7">
        <v>11</v>
      </c>
      <c r="F7" s="1">
        <f t="shared" si="0"/>
        <v>11</v>
      </c>
      <c r="I7" s="7" t="s">
        <v>21</v>
      </c>
      <c r="J7" s="7">
        <f>SUM(J3:J6)</f>
        <v>164</v>
      </c>
      <c r="K7" s="7">
        <f>SUM(K3:K6)</f>
        <v>82</v>
      </c>
      <c r="L7" s="7">
        <f>SUM(J7:K7)</f>
        <v>246</v>
      </c>
      <c r="M7" s="7"/>
      <c r="Q7" t="s">
        <v>9</v>
      </c>
      <c r="R7">
        <f>L11+N11+L24</f>
        <v>157</v>
      </c>
    </row>
    <row r="8" spans="1:18" x14ac:dyDescent="0.2">
      <c r="B8" t="s">
        <v>11</v>
      </c>
      <c r="C8">
        <v>0</v>
      </c>
      <c r="D8">
        <v>0</v>
      </c>
      <c r="F8" s="1">
        <f t="shared" si="0"/>
        <v>0</v>
      </c>
      <c r="Q8" s="1" t="s">
        <v>53</v>
      </c>
      <c r="R8" s="1">
        <f>SUM(R3:R7)</f>
        <v>522</v>
      </c>
    </row>
    <row r="9" spans="1:18" x14ac:dyDescent="0.2">
      <c r="B9" t="s">
        <v>17</v>
      </c>
      <c r="C9">
        <v>0</v>
      </c>
      <c r="E9">
        <v>1</v>
      </c>
      <c r="F9" s="1">
        <f t="shared" si="0"/>
        <v>1</v>
      </c>
      <c r="J9" t="s">
        <v>58</v>
      </c>
      <c r="K9" t="s">
        <v>4</v>
      </c>
      <c r="L9" t="s">
        <v>5</v>
      </c>
    </row>
    <row r="10" spans="1:18" x14ac:dyDescent="0.2">
      <c r="B10" t="s">
        <v>15</v>
      </c>
      <c r="E10">
        <v>1</v>
      </c>
      <c r="F10" s="1">
        <f t="shared" si="0"/>
        <v>1</v>
      </c>
      <c r="I10" t="s">
        <v>10</v>
      </c>
      <c r="J10">
        <v>37</v>
      </c>
      <c r="K10">
        <v>14</v>
      </c>
      <c r="L10" s="1">
        <f>SUM(J10:K10)</f>
        <v>51</v>
      </c>
      <c r="M10" s="1"/>
    </row>
    <row r="11" spans="1:18" x14ac:dyDescent="0.2">
      <c r="B11" s="9" t="s">
        <v>53</v>
      </c>
      <c r="C11" s="9">
        <f>SUM(C3:C10)</f>
        <v>64</v>
      </c>
      <c r="D11" s="9">
        <f>SUM(D3:D10)</f>
        <v>302</v>
      </c>
      <c r="E11" s="9">
        <f>SUM(E3:E10)</f>
        <v>156</v>
      </c>
      <c r="F11" s="9">
        <f t="shared" si="0"/>
        <v>522</v>
      </c>
      <c r="I11" t="s">
        <v>9</v>
      </c>
      <c r="J11">
        <v>79</v>
      </c>
      <c r="K11">
        <v>40</v>
      </c>
      <c r="L11" s="1">
        <f>SUM(J11:K11)</f>
        <v>119</v>
      </c>
      <c r="M11" s="1"/>
      <c r="N11">
        <v>22</v>
      </c>
      <c r="O11" s="11" t="s">
        <v>67</v>
      </c>
    </row>
    <row r="12" spans="1:18" x14ac:dyDescent="0.2">
      <c r="I12" t="s">
        <v>11</v>
      </c>
      <c r="J12">
        <v>13</v>
      </c>
      <c r="K12">
        <v>10</v>
      </c>
      <c r="L12" s="1">
        <f>SUM(J12:K12)</f>
        <v>23</v>
      </c>
      <c r="M12" s="1"/>
    </row>
    <row r="13" spans="1:18" x14ac:dyDescent="0.2">
      <c r="C13" t="s">
        <v>57</v>
      </c>
      <c r="D13" t="s">
        <v>58</v>
      </c>
      <c r="E13" t="s">
        <v>4</v>
      </c>
      <c r="F13" t="s">
        <v>5</v>
      </c>
      <c r="I13" s="9" t="s">
        <v>19</v>
      </c>
      <c r="J13" s="9">
        <f>SUM(J10:J12)</f>
        <v>129</v>
      </c>
      <c r="K13" s="9">
        <f>SUM(K10:K12)</f>
        <v>64</v>
      </c>
      <c r="L13" s="9">
        <f>SUM(J13:K13)</f>
        <v>193</v>
      </c>
      <c r="M13" s="9"/>
    </row>
    <row r="14" spans="1:18" x14ac:dyDescent="0.2">
      <c r="B14" t="s">
        <v>27</v>
      </c>
      <c r="D14">
        <v>164</v>
      </c>
      <c r="E14">
        <v>122</v>
      </c>
      <c r="F14" s="1">
        <f>E14+D14+C14</f>
        <v>286</v>
      </c>
      <c r="J14" s="1"/>
    </row>
    <row r="15" spans="1:18" x14ac:dyDescent="0.2">
      <c r="B15" t="s">
        <v>33</v>
      </c>
      <c r="D15">
        <v>0</v>
      </c>
      <c r="F15" s="1">
        <f>E15+D15+C15</f>
        <v>0</v>
      </c>
      <c r="J15" t="s">
        <v>58</v>
      </c>
      <c r="K15" t="s">
        <v>4</v>
      </c>
      <c r="L15" t="s">
        <v>5</v>
      </c>
    </row>
    <row r="16" spans="1:18" x14ac:dyDescent="0.2">
      <c r="B16" t="s">
        <v>34</v>
      </c>
      <c r="C16">
        <v>0</v>
      </c>
      <c r="D16">
        <v>0</v>
      </c>
      <c r="E16">
        <v>0</v>
      </c>
      <c r="F16" s="1">
        <f>E16+D16+C16</f>
        <v>0</v>
      </c>
      <c r="I16" t="s">
        <v>59</v>
      </c>
      <c r="K16">
        <v>1</v>
      </c>
      <c r="L16" s="1">
        <f>SUM(J16:K16)</f>
        <v>1</v>
      </c>
      <c r="M16" s="1"/>
    </row>
    <row r="17" spans="2:18" x14ac:dyDescent="0.2">
      <c r="B17" t="s">
        <v>29</v>
      </c>
      <c r="C17">
        <v>38</v>
      </c>
      <c r="F17" s="1">
        <f>E17+D17+C17</f>
        <v>38</v>
      </c>
      <c r="I17" t="s">
        <v>11</v>
      </c>
      <c r="J17" s="6">
        <v>1</v>
      </c>
      <c r="L17" s="1">
        <f>SUM(J17:K17)</f>
        <v>1</v>
      </c>
      <c r="M17" s="1"/>
    </row>
    <row r="18" spans="2:18" x14ac:dyDescent="0.2">
      <c r="B18" t="s">
        <v>30</v>
      </c>
      <c r="C18">
        <v>11</v>
      </c>
      <c r="F18" s="1">
        <f t="shared" ref="F18:F21" si="1">E18+D18+C18</f>
        <v>11</v>
      </c>
      <c r="I18" s="9" t="s">
        <v>15</v>
      </c>
      <c r="J18" s="9">
        <f>SUM(J16:J17)</f>
        <v>1</v>
      </c>
      <c r="K18" s="9">
        <f>SUM(K16:K17)</f>
        <v>1</v>
      </c>
      <c r="L18" s="9">
        <f>SUM(J18:K18)</f>
        <v>2</v>
      </c>
      <c r="M18" s="9"/>
    </row>
    <row r="19" spans="2:18" x14ac:dyDescent="0.2">
      <c r="B19" t="s">
        <v>31</v>
      </c>
      <c r="C19">
        <v>0</v>
      </c>
      <c r="F19" s="1">
        <f t="shared" si="1"/>
        <v>0</v>
      </c>
    </row>
    <row r="20" spans="2:18" x14ac:dyDescent="0.2">
      <c r="B20" t="s">
        <v>33</v>
      </c>
      <c r="C20">
        <v>0</v>
      </c>
      <c r="F20" s="1">
        <f t="shared" si="1"/>
        <v>0</v>
      </c>
      <c r="J20" t="s">
        <v>58</v>
      </c>
      <c r="K20" t="s">
        <v>4</v>
      </c>
      <c r="L20" t="s">
        <v>5</v>
      </c>
    </row>
    <row r="21" spans="2:18" x14ac:dyDescent="0.2">
      <c r="B21" t="s">
        <v>26</v>
      </c>
      <c r="C21">
        <v>0</v>
      </c>
      <c r="F21" s="1">
        <f t="shared" si="1"/>
        <v>0</v>
      </c>
      <c r="I21" t="s">
        <v>21</v>
      </c>
      <c r="J21">
        <f>J7</f>
        <v>164</v>
      </c>
      <c r="K21">
        <f>K7</f>
        <v>82</v>
      </c>
      <c r="L21" s="1">
        <f t="shared" ref="L21:L25" si="2">SUM(J21:K21)</f>
        <v>246</v>
      </c>
      <c r="M21" s="1"/>
    </row>
    <row r="22" spans="2:18" x14ac:dyDescent="0.2">
      <c r="B22" s="1" t="s">
        <v>54</v>
      </c>
      <c r="C22" s="1">
        <f>SUM(C14:C21)</f>
        <v>49</v>
      </c>
      <c r="D22" s="1">
        <f>SUM(D14:D21)</f>
        <v>164</v>
      </c>
      <c r="E22" s="1">
        <f>SUM(E14:E21)</f>
        <v>122</v>
      </c>
      <c r="F22" s="1">
        <f>SUM(F14:F21)</f>
        <v>335</v>
      </c>
      <c r="I22" s="1" t="s">
        <v>19</v>
      </c>
      <c r="J22" s="1">
        <f>J13</f>
        <v>129</v>
      </c>
      <c r="K22" s="1">
        <f>K13</f>
        <v>64</v>
      </c>
      <c r="L22" s="1">
        <f t="shared" si="2"/>
        <v>193</v>
      </c>
      <c r="M22" s="1"/>
    </row>
    <row r="23" spans="2:18" x14ac:dyDescent="0.2">
      <c r="I23" t="s">
        <v>15</v>
      </c>
      <c r="J23">
        <f>J18</f>
        <v>1</v>
      </c>
      <c r="K23">
        <f>K18</f>
        <v>1</v>
      </c>
      <c r="L23" s="1">
        <f t="shared" si="2"/>
        <v>2</v>
      </c>
      <c r="M23" s="1"/>
    </row>
    <row r="24" spans="2:18" x14ac:dyDescent="0.2">
      <c r="I24" t="s">
        <v>9</v>
      </c>
      <c r="J24">
        <f>D6</f>
        <v>8</v>
      </c>
      <c r="K24">
        <f>E6</f>
        <v>8</v>
      </c>
      <c r="L24" s="1">
        <f t="shared" si="2"/>
        <v>16</v>
      </c>
      <c r="M24" s="1"/>
    </row>
    <row r="25" spans="2:18" x14ac:dyDescent="0.2">
      <c r="C25" t="s">
        <v>57</v>
      </c>
      <c r="D25" t="s">
        <v>58</v>
      </c>
      <c r="E25" t="s">
        <v>4</v>
      </c>
      <c r="F25" t="s">
        <v>5</v>
      </c>
      <c r="I25" t="s">
        <v>17</v>
      </c>
      <c r="K25">
        <f>E9</f>
        <v>1</v>
      </c>
      <c r="L25" s="1">
        <f t="shared" si="2"/>
        <v>1</v>
      </c>
      <c r="M25" s="1"/>
    </row>
    <row r="26" spans="2:18" x14ac:dyDescent="0.2">
      <c r="B26" t="s">
        <v>39</v>
      </c>
      <c r="D26">
        <v>4</v>
      </c>
      <c r="E26">
        <v>31</v>
      </c>
      <c r="F26" s="1">
        <f t="shared" ref="F26:F29" si="3">E26+D26+C26</f>
        <v>35</v>
      </c>
      <c r="I26" s="9" t="s">
        <v>53</v>
      </c>
      <c r="J26" s="9">
        <f>SUM(J21:J25)</f>
        <v>302</v>
      </c>
      <c r="K26" s="9">
        <f>SUM(K21:K25)</f>
        <v>156</v>
      </c>
      <c r="L26" s="9">
        <f>SUM(L21:L25)</f>
        <v>458</v>
      </c>
      <c r="M26" s="9"/>
      <c r="N26" s="8">
        <f>SUM(N3:N25)</f>
        <v>64</v>
      </c>
    </row>
    <row r="27" spans="2:18" x14ac:dyDescent="0.2">
      <c r="B27" t="s">
        <v>37</v>
      </c>
      <c r="C27">
        <v>29</v>
      </c>
      <c r="F27" s="1">
        <f t="shared" si="3"/>
        <v>29</v>
      </c>
    </row>
    <row r="28" spans="2:18" x14ac:dyDescent="0.2">
      <c r="B28" t="s">
        <v>41</v>
      </c>
      <c r="C28">
        <v>13</v>
      </c>
      <c r="F28" s="1">
        <f t="shared" si="3"/>
        <v>13</v>
      </c>
    </row>
    <row r="29" spans="2:18" x14ac:dyDescent="0.2">
      <c r="B29" s="1" t="s">
        <v>55</v>
      </c>
      <c r="C29" s="1">
        <f>SUM(C26:C28)</f>
        <v>42</v>
      </c>
      <c r="D29" s="1">
        <f>SUM(D26:D28)</f>
        <v>4</v>
      </c>
      <c r="E29" s="1">
        <f>SUM(E26:E28)</f>
        <v>31</v>
      </c>
      <c r="F29" s="1">
        <f t="shared" si="3"/>
        <v>77</v>
      </c>
      <c r="J29" t="s">
        <v>58</v>
      </c>
      <c r="K29" t="s">
        <v>4</v>
      </c>
      <c r="L29" t="s">
        <v>5</v>
      </c>
      <c r="N29" t="s">
        <v>57</v>
      </c>
      <c r="Q29" t="s">
        <v>61</v>
      </c>
      <c r="R29" t="s">
        <v>5</v>
      </c>
    </row>
    <row r="30" spans="2:18" x14ac:dyDescent="0.2">
      <c r="I30" t="s">
        <v>29</v>
      </c>
      <c r="J30">
        <v>79</v>
      </c>
      <c r="K30">
        <v>68</v>
      </c>
      <c r="L30">
        <f t="shared" ref="L30:L37" si="4">SUM(J30:K30)</f>
        <v>147</v>
      </c>
      <c r="N30">
        <v>35</v>
      </c>
      <c r="O30" t="s">
        <v>64</v>
      </c>
      <c r="Q30" t="s">
        <v>29</v>
      </c>
      <c r="R30">
        <f>L30+N30</f>
        <v>182</v>
      </c>
    </row>
    <row r="31" spans="2:18" x14ac:dyDescent="0.2">
      <c r="I31" t="s">
        <v>30</v>
      </c>
      <c r="J31">
        <v>27</v>
      </c>
      <c r="K31">
        <v>18</v>
      </c>
      <c r="L31">
        <f t="shared" si="4"/>
        <v>45</v>
      </c>
      <c r="N31">
        <v>12</v>
      </c>
      <c r="O31" s="11" t="s">
        <v>66</v>
      </c>
      <c r="Q31" t="s">
        <v>30</v>
      </c>
      <c r="R31">
        <f>L31+N31</f>
        <v>57</v>
      </c>
    </row>
    <row r="32" spans="2:18" x14ac:dyDescent="0.2">
      <c r="C32" t="s">
        <v>57</v>
      </c>
      <c r="D32" t="s">
        <v>58</v>
      </c>
      <c r="E32" t="s">
        <v>4</v>
      </c>
      <c r="F32" t="s">
        <v>5</v>
      </c>
      <c r="I32" t="s">
        <v>26</v>
      </c>
      <c r="J32">
        <v>17</v>
      </c>
      <c r="K32">
        <v>8</v>
      </c>
      <c r="L32">
        <f t="shared" si="4"/>
        <v>25</v>
      </c>
      <c r="Q32" t="s">
        <v>26</v>
      </c>
      <c r="R32">
        <f>L32</f>
        <v>25</v>
      </c>
    </row>
    <row r="33" spans="2:18" x14ac:dyDescent="0.2">
      <c r="B33" t="s">
        <v>45</v>
      </c>
      <c r="C33">
        <v>0</v>
      </c>
      <c r="D33">
        <v>3</v>
      </c>
      <c r="E33">
        <v>3</v>
      </c>
      <c r="F33" s="1">
        <f t="shared" ref="F33:F37" si="5">E33+D33+C33</f>
        <v>6</v>
      </c>
      <c r="I33" t="s">
        <v>33</v>
      </c>
      <c r="J33">
        <v>15</v>
      </c>
      <c r="K33">
        <v>8</v>
      </c>
      <c r="L33">
        <f t="shared" si="4"/>
        <v>23</v>
      </c>
      <c r="O33" s="11" t="s">
        <v>69</v>
      </c>
      <c r="Q33" t="s">
        <v>33</v>
      </c>
      <c r="R33">
        <f>L33</f>
        <v>23</v>
      </c>
    </row>
    <row r="34" spans="2:18" x14ac:dyDescent="0.2">
      <c r="B34" t="s">
        <v>49</v>
      </c>
      <c r="C34">
        <v>0</v>
      </c>
      <c r="D34">
        <v>1</v>
      </c>
      <c r="F34" s="1">
        <f t="shared" si="5"/>
        <v>1</v>
      </c>
      <c r="I34" t="s">
        <v>35</v>
      </c>
      <c r="J34">
        <v>1</v>
      </c>
      <c r="K34">
        <v>1</v>
      </c>
      <c r="L34">
        <f t="shared" si="4"/>
        <v>2</v>
      </c>
      <c r="Q34" t="s">
        <v>35</v>
      </c>
      <c r="R34">
        <f>L34</f>
        <v>2</v>
      </c>
    </row>
    <row r="35" spans="2:18" x14ac:dyDescent="0.2">
      <c r="B35" t="s">
        <v>46</v>
      </c>
      <c r="D35">
        <v>1</v>
      </c>
      <c r="E35">
        <v>1</v>
      </c>
      <c r="F35" s="1">
        <f t="shared" si="5"/>
        <v>2</v>
      </c>
      <c r="I35" t="s">
        <v>31</v>
      </c>
      <c r="J35">
        <v>11</v>
      </c>
      <c r="K35">
        <v>7</v>
      </c>
      <c r="L35">
        <f t="shared" si="4"/>
        <v>18</v>
      </c>
      <c r="Q35" t="s">
        <v>31</v>
      </c>
      <c r="R35">
        <f>L35</f>
        <v>18</v>
      </c>
    </row>
    <row r="36" spans="2:18" x14ac:dyDescent="0.2">
      <c r="B36" t="s">
        <v>48</v>
      </c>
      <c r="C36">
        <v>0</v>
      </c>
      <c r="E36">
        <v>1</v>
      </c>
      <c r="F36" s="1">
        <f t="shared" si="5"/>
        <v>1</v>
      </c>
      <c r="I36" t="s">
        <v>34</v>
      </c>
      <c r="J36">
        <v>8</v>
      </c>
      <c r="K36">
        <v>6</v>
      </c>
      <c r="L36">
        <f t="shared" si="4"/>
        <v>14</v>
      </c>
      <c r="Q36" t="s">
        <v>34</v>
      </c>
      <c r="R36">
        <f>L36</f>
        <v>14</v>
      </c>
    </row>
    <row r="37" spans="2:18" x14ac:dyDescent="0.2">
      <c r="B37" t="s">
        <v>52</v>
      </c>
      <c r="E37">
        <v>1</v>
      </c>
      <c r="F37" s="1">
        <f t="shared" si="5"/>
        <v>1</v>
      </c>
      <c r="I37" t="s">
        <v>28</v>
      </c>
      <c r="J37">
        <v>6</v>
      </c>
      <c r="K37">
        <v>6</v>
      </c>
      <c r="L37">
        <f t="shared" si="4"/>
        <v>12</v>
      </c>
      <c r="N37">
        <v>2</v>
      </c>
      <c r="O37" t="s">
        <v>68</v>
      </c>
      <c r="Q37" t="s">
        <v>28</v>
      </c>
      <c r="R37">
        <f>L37+N37</f>
        <v>14</v>
      </c>
    </row>
    <row r="38" spans="2:18" x14ac:dyDescent="0.2">
      <c r="B38" s="1" t="s">
        <v>56</v>
      </c>
      <c r="C38" s="1">
        <f>SUM(C33:C37)</f>
        <v>0</v>
      </c>
      <c r="D38" s="1">
        <f>SUM(D33:D37)</f>
        <v>5</v>
      </c>
      <c r="E38" s="1">
        <f>SUM(E33:E37)</f>
        <v>6</v>
      </c>
      <c r="F38" s="1">
        <f>SUM(F33:F37)</f>
        <v>11</v>
      </c>
      <c r="I38" s="10" t="s">
        <v>27</v>
      </c>
      <c r="J38" s="10">
        <f>SUM(J30:J37)</f>
        <v>164</v>
      </c>
      <c r="K38" s="10">
        <f>SUM(K30:K37)</f>
        <v>122</v>
      </c>
      <c r="L38" s="10">
        <f>SUM(L30:L37)</f>
        <v>286</v>
      </c>
      <c r="M38" s="10"/>
      <c r="N38" s="10">
        <f>SUM(N30:N37)</f>
        <v>49</v>
      </c>
      <c r="Q38" s="1" t="s">
        <v>24</v>
      </c>
      <c r="R38" s="1">
        <f>SUM(R30:R37)</f>
        <v>335</v>
      </c>
    </row>
    <row r="41" spans="2:18" x14ac:dyDescent="0.2">
      <c r="C41" t="s">
        <v>57</v>
      </c>
      <c r="D41" t="s">
        <v>58</v>
      </c>
      <c r="E41" t="s">
        <v>4</v>
      </c>
      <c r="F41" t="s">
        <v>5</v>
      </c>
      <c r="J41" t="s">
        <v>58</v>
      </c>
      <c r="K41" t="s">
        <v>4</v>
      </c>
      <c r="L41" t="s">
        <v>5</v>
      </c>
      <c r="N41" t="s">
        <v>57</v>
      </c>
      <c r="Q41" t="s">
        <v>61</v>
      </c>
      <c r="R41" t="s">
        <v>5</v>
      </c>
    </row>
    <row r="42" spans="2:18" x14ac:dyDescent="0.2">
      <c r="B42" t="str">
        <f>B11</f>
        <v>CDX</v>
      </c>
      <c r="C42">
        <f>C11</f>
        <v>64</v>
      </c>
      <c r="D42">
        <f>D11</f>
        <v>302</v>
      </c>
      <c r="E42">
        <f>E11</f>
        <v>156</v>
      </c>
      <c r="F42" s="1">
        <f>F11</f>
        <v>522</v>
      </c>
      <c r="I42" t="s">
        <v>37</v>
      </c>
      <c r="J42">
        <v>4</v>
      </c>
      <c r="K42">
        <v>31</v>
      </c>
      <c r="L42">
        <f>K42+J42</f>
        <v>35</v>
      </c>
      <c r="N42">
        <f>C27</f>
        <v>29</v>
      </c>
      <c r="Q42" t="s">
        <v>37</v>
      </c>
      <c r="R42">
        <f>L42+N42</f>
        <v>64</v>
      </c>
    </row>
    <row r="43" spans="2:18" x14ac:dyDescent="0.2">
      <c r="B43" t="str">
        <f>B22</f>
        <v>SIN</v>
      </c>
      <c r="C43">
        <f>C22</f>
        <v>49</v>
      </c>
      <c r="D43">
        <f>D22</f>
        <v>164</v>
      </c>
      <c r="E43">
        <f>E22</f>
        <v>122</v>
      </c>
      <c r="F43" s="1">
        <f>F22</f>
        <v>335</v>
      </c>
      <c r="I43" t="s">
        <v>41</v>
      </c>
      <c r="N43">
        <f>C28</f>
        <v>13</v>
      </c>
      <c r="Q43" t="s">
        <v>41</v>
      </c>
      <c r="R43">
        <f>N43</f>
        <v>13</v>
      </c>
    </row>
    <row r="44" spans="2:18" x14ac:dyDescent="0.2">
      <c r="B44" t="str">
        <f>B29</f>
        <v>CEN</v>
      </c>
      <c r="C44">
        <f>C29</f>
        <v>42</v>
      </c>
      <c r="D44">
        <f>D29</f>
        <v>4</v>
      </c>
      <c r="E44">
        <f>E29</f>
        <v>31</v>
      </c>
      <c r="F44" s="1">
        <f>F29</f>
        <v>77</v>
      </c>
      <c r="I44" s="13" t="s">
        <v>55</v>
      </c>
      <c r="J44" s="13">
        <f>SUM(J42:J43)</f>
        <v>4</v>
      </c>
      <c r="K44" s="13">
        <f>SUM(K42:K43)</f>
        <v>31</v>
      </c>
      <c r="L44" s="13">
        <f>SUM(L42:L43)</f>
        <v>35</v>
      </c>
      <c r="M44" s="13"/>
      <c r="N44" s="13">
        <f>SUM(N42:N43)</f>
        <v>42</v>
      </c>
      <c r="Q44" t="s">
        <v>24</v>
      </c>
      <c r="R44">
        <f>SUM(R42:R43)</f>
        <v>77</v>
      </c>
    </row>
    <row r="45" spans="2:18" x14ac:dyDescent="0.2">
      <c r="B45" t="str">
        <f>B38</f>
        <v>ALT</v>
      </c>
      <c r="C45">
        <f>C38</f>
        <v>0</v>
      </c>
      <c r="D45">
        <f>D38</f>
        <v>5</v>
      </c>
      <c r="E45">
        <f>E38</f>
        <v>6</v>
      </c>
      <c r="F45" s="1">
        <f>F38</f>
        <v>11</v>
      </c>
    </row>
    <row r="46" spans="2:18" x14ac:dyDescent="0.2">
      <c r="B46" s="1" t="s">
        <v>24</v>
      </c>
      <c r="C46" s="1">
        <f>SUM(C42:C45)</f>
        <v>155</v>
      </c>
      <c r="D46" s="1">
        <f>SUM(D42:D45)</f>
        <v>475</v>
      </c>
      <c r="E46" s="1">
        <f>SUM(E42:E45)</f>
        <v>315</v>
      </c>
      <c r="F46" s="1">
        <f>SUM(F42:F45)</f>
        <v>945</v>
      </c>
    </row>
    <row r="49" spans="1:8" ht="25.5" x14ac:dyDescent="0.35">
      <c r="A49" s="12" t="s">
        <v>71</v>
      </c>
    </row>
    <row r="50" spans="1:8" x14ac:dyDescent="0.2">
      <c r="B50" t="s">
        <v>73</v>
      </c>
      <c r="D50" t="s">
        <v>0</v>
      </c>
      <c r="F50" t="s">
        <v>61</v>
      </c>
    </row>
    <row r="51" spans="1:8" x14ac:dyDescent="0.2">
      <c r="B51" t="s">
        <v>72</v>
      </c>
      <c r="C51">
        <f>R8</f>
        <v>522</v>
      </c>
      <c r="D51" t="s">
        <v>21</v>
      </c>
      <c r="E51">
        <f>L7</f>
        <v>246</v>
      </c>
      <c r="F51" t="str">
        <f>I3</f>
        <v>FI</v>
      </c>
      <c r="G51">
        <v>56</v>
      </c>
      <c r="H51" t="s">
        <v>78</v>
      </c>
    </row>
    <row r="52" spans="1:8" x14ac:dyDescent="0.2">
      <c r="F52" t="str">
        <f>I4</f>
        <v>LN</v>
      </c>
      <c r="G52">
        <f>L4</f>
        <v>167</v>
      </c>
    </row>
    <row r="53" spans="1:8" x14ac:dyDescent="0.2">
      <c r="F53" t="str">
        <f>I5</f>
        <v>CCD</v>
      </c>
      <c r="G53">
        <f>L5</f>
        <v>9</v>
      </c>
    </row>
    <row r="54" spans="1:8" x14ac:dyDescent="0.2">
      <c r="F54" t="str">
        <f>I6</f>
        <v>LP</v>
      </c>
      <c r="G54">
        <f>L6</f>
        <v>7</v>
      </c>
    </row>
    <row r="55" spans="1:8" x14ac:dyDescent="0.2">
      <c r="F55" t="s">
        <v>18</v>
      </c>
      <c r="G55">
        <v>5</v>
      </c>
    </row>
    <row r="56" spans="1:8" x14ac:dyDescent="0.2">
      <c r="F56" t="s">
        <v>79</v>
      </c>
      <c r="G56">
        <v>2</v>
      </c>
    </row>
    <row r="57" spans="1:8" x14ac:dyDescent="0.2">
      <c r="D57" t="s">
        <v>19</v>
      </c>
      <c r="E57">
        <f>L13</f>
        <v>193</v>
      </c>
      <c r="F57" t="str">
        <f>I10</f>
        <v>FI</v>
      </c>
      <c r="G57">
        <v>50</v>
      </c>
      <c r="H57" t="s">
        <v>80</v>
      </c>
    </row>
    <row r="58" spans="1:8" x14ac:dyDescent="0.2">
      <c r="F58" t="str">
        <f>I11</f>
        <v>AN</v>
      </c>
      <c r="G58">
        <f>L11</f>
        <v>119</v>
      </c>
    </row>
    <row r="59" spans="1:8" x14ac:dyDescent="0.2">
      <c r="F59" t="str">
        <f>I12</f>
        <v>CCD</v>
      </c>
      <c r="G59">
        <f>L12</f>
        <v>23</v>
      </c>
    </row>
    <row r="60" spans="1:8" x14ac:dyDescent="0.2">
      <c r="F60" t="s">
        <v>18</v>
      </c>
      <c r="G60">
        <v>1</v>
      </c>
    </row>
    <row r="61" spans="1:8" x14ac:dyDescent="0.2">
      <c r="D61" t="s">
        <v>10</v>
      </c>
      <c r="E61">
        <v>32</v>
      </c>
      <c r="F61" t="s">
        <v>10</v>
      </c>
      <c r="G61">
        <f>N3</f>
        <v>26</v>
      </c>
    </row>
    <row r="62" spans="1:8" x14ac:dyDescent="0.2">
      <c r="F62" t="s">
        <v>11</v>
      </c>
      <c r="G62">
        <v>6</v>
      </c>
    </row>
    <row r="63" spans="1:8" x14ac:dyDescent="0.2">
      <c r="D63" t="s">
        <v>9</v>
      </c>
      <c r="E63">
        <f>N11+L24</f>
        <v>38</v>
      </c>
    </row>
    <row r="64" spans="1:8" x14ac:dyDescent="0.2">
      <c r="D64" t="s">
        <v>16</v>
      </c>
      <c r="E64">
        <f>N4</f>
        <v>10</v>
      </c>
    </row>
    <row r="65" spans="2:7" x14ac:dyDescent="0.2">
      <c r="D65" t="s">
        <v>15</v>
      </c>
      <c r="E65">
        <f>L18</f>
        <v>2</v>
      </c>
      <c r="F65" t="s">
        <v>10</v>
      </c>
      <c r="G65">
        <v>1</v>
      </c>
    </row>
    <row r="66" spans="2:7" x14ac:dyDescent="0.2">
      <c r="F66" t="s">
        <v>11</v>
      </c>
      <c r="G66">
        <v>1</v>
      </c>
    </row>
    <row r="67" spans="2:7" x14ac:dyDescent="0.2">
      <c r="D67" t="s">
        <v>17</v>
      </c>
      <c r="E67">
        <f>L25</f>
        <v>1</v>
      </c>
    </row>
    <row r="68" spans="2:7" x14ac:dyDescent="0.2">
      <c r="B68" t="s">
        <v>74</v>
      </c>
      <c r="C68">
        <f>R38</f>
        <v>335</v>
      </c>
      <c r="D68" t="s">
        <v>27</v>
      </c>
      <c r="E68">
        <f>L38</f>
        <v>286</v>
      </c>
      <c r="F68" t="s">
        <v>29</v>
      </c>
      <c r="G68">
        <f>L30</f>
        <v>147</v>
      </c>
    </row>
    <row r="69" spans="2:7" x14ac:dyDescent="0.2">
      <c r="F69" t="s">
        <v>30</v>
      </c>
      <c r="G69">
        <f>L31</f>
        <v>45</v>
      </c>
    </row>
    <row r="70" spans="2:7" x14ac:dyDescent="0.2">
      <c r="F70" t="s">
        <v>26</v>
      </c>
      <c r="G70">
        <f>L32</f>
        <v>25</v>
      </c>
    </row>
    <row r="71" spans="2:7" x14ac:dyDescent="0.2">
      <c r="F71" t="s">
        <v>33</v>
      </c>
      <c r="G71">
        <f>L33</f>
        <v>23</v>
      </c>
    </row>
    <row r="72" spans="2:7" x14ac:dyDescent="0.2">
      <c r="F72" t="s">
        <v>31</v>
      </c>
      <c r="G72">
        <f>L35</f>
        <v>18</v>
      </c>
    </row>
    <row r="73" spans="2:7" x14ac:dyDescent="0.2">
      <c r="F73" t="s">
        <v>34</v>
      </c>
      <c r="G73">
        <f>L36</f>
        <v>14</v>
      </c>
    </row>
    <row r="74" spans="2:7" x14ac:dyDescent="0.2">
      <c r="F74" t="s">
        <v>28</v>
      </c>
      <c r="G74">
        <f>L37</f>
        <v>12</v>
      </c>
    </row>
    <row r="75" spans="2:7" x14ac:dyDescent="0.2">
      <c r="F75" t="s">
        <v>35</v>
      </c>
      <c r="G75">
        <f>L34</f>
        <v>2</v>
      </c>
    </row>
    <row r="76" spans="2:7" x14ac:dyDescent="0.2">
      <c r="D76" t="s">
        <v>29</v>
      </c>
      <c r="E76">
        <v>37</v>
      </c>
      <c r="F76" t="s">
        <v>29</v>
      </c>
      <c r="G76">
        <v>35</v>
      </c>
    </row>
    <row r="77" spans="2:7" x14ac:dyDescent="0.2">
      <c r="F77" t="s">
        <v>28</v>
      </c>
      <c r="G77">
        <v>2</v>
      </c>
    </row>
    <row r="78" spans="2:7" x14ac:dyDescent="0.2">
      <c r="D78" t="s">
        <v>30</v>
      </c>
      <c r="E78">
        <f>N31</f>
        <v>12</v>
      </c>
    </row>
    <row r="79" spans="2:7" x14ac:dyDescent="0.2">
      <c r="B79" t="s">
        <v>75</v>
      </c>
      <c r="C79">
        <f>R44</f>
        <v>77</v>
      </c>
      <c r="D79" t="s">
        <v>39</v>
      </c>
      <c r="E79">
        <f>L44</f>
        <v>35</v>
      </c>
      <c r="F79" t="s">
        <v>37</v>
      </c>
      <c r="G79">
        <f>L42</f>
        <v>35</v>
      </c>
    </row>
    <row r="80" spans="2:7" x14ac:dyDescent="0.2">
      <c r="F80" t="s">
        <v>76</v>
      </c>
      <c r="G80">
        <v>0</v>
      </c>
    </row>
    <row r="81" spans="2:5" x14ac:dyDescent="0.2">
      <c r="D81" t="s">
        <v>37</v>
      </c>
      <c r="E81">
        <f>N42</f>
        <v>29</v>
      </c>
    </row>
    <row r="82" spans="2:5" x14ac:dyDescent="0.2">
      <c r="D82" t="s">
        <v>41</v>
      </c>
      <c r="E82">
        <f>N43</f>
        <v>13</v>
      </c>
    </row>
    <row r="83" spans="2:5" x14ac:dyDescent="0.2">
      <c r="B83" t="s">
        <v>77</v>
      </c>
      <c r="C83">
        <v>11</v>
      </c>
      <c r="D83" t="s">
        <v>45</v>
      </c>
      <c r="E83">
        <f>F33</f>
        <v>6</v>
      </c>
    </row>
    <row r="84" spans="2:5" x14ac:dyDescent="0.2">
      <c r="D84" t="s">
        <v>49</v>
      </c>
      <c r="E84">
        <f>F34</f>
        <v>1</v>
      </c>
    </row>
    <row r="85" spans="2:5" x14ac:dyDescent="0.2">
      <c r="D85" t="s">
        <v>46</v>
      </c>
      <c r="E85">
        <f>F35</f>
        <v>2</v>
      </c>
    </row>
    <row r="86" spans="2:5" x14ac:dyDescent="0.2">
      <c r="D86" t="s">
        <v>48</v>
      </c>
      <c r="E86">
        <f>F36</f>
        <v>1</v>
      </c>
    </row>
    <row r="87" spans="2:5" x14ac:dyDescent="0.2">
      <c r="D87" t="s">
        <v>52</v>
      </c>
      <c r="E87">
        <f>F37</f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Giuseppe Bottasini</cp:lastModifiedBy>
  <cp:revision>1</cp:revision>
  <dcterms:created xsi:type="dcterms:W3CDTF">2024-11-18T16:35:05Z</dcterms:created>
  <dcterms:modified xsi:type="dcterms:W3CDTF">2026-09-16T17:14:20Z</dcterms:modified>
  <dc:language>it-IT</dc:language>
</cp:coreProperties>
</file>